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'Лист1'!$A$1:$X$126</definedName>
    <definedName name="Субъекты_РФ">'[1]Форма 2'!$H$140:$H$223</definedName>
  </definedNames>
  <calcPr fullCalcOnLoad="1"/>
</workbook>
</file>

<file path=xl/comments1.xml><?xml version="1.0" encoding="utf-8"?>
<comments xmlns="http://schemas.openxmlformats.org/spreadsheetml/2006/main">
  <authors>
    <author>sokol.gu</author>
    <author>pavlov.dp</author>
  </authors>
  <commentList>
    <comment ref="X21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22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23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24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25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26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27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28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30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31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32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33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34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35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36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37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38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39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40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41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44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45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47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49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52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54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55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58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59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61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61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62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62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63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63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64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64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65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65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66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66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67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67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68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68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69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69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70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70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71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71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72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72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73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73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74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74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C75" authorId="1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X75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77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78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79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80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81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82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83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84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85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86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87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88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89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90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91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92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93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94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95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96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97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98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99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100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101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102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103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104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105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106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  <comment ref="X48" authorId="0">
      <text>
        <r>
          <rPr>
            <b/>
            <sz val="10"/>
            <rFont val="Tahoma"/>
            <family val="2"/>
          </rPr>
          <t>См. пункт 2.9 "Рекомендации по заполнению"</t>
        </r>
      </text>
    </comment>
  </commentList>
</comments>
</file>

<file path=xl/sharedStrings.xml><?xml version="1.0" encoding="utf-8"?>
<sst xmlns="http://schemas.openxmlformats.org/spreadsheetml/2006/main" count="296" uniqueCount="226">
  <si>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</si>
  <si>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</si>
  <si>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Мурманская область</t>
  </si>
  <si>
    <t>(наименование субъекта РФ)</t>
  </si>
  <si>
    <t>Ежеквартальная форма отчета за</t>
  </si>
  <si>
    <t>года</t>
  </si>
  <si>
    <t>(в тыс. рублей)</t>
  </si>
  <si>
    <t>№ стр.</t>
  </si>
  <si>
    <t>Код по ФЦП</t>
  </si>
  <si>
    <t>Сокращенное наименование мероприятий ФЦП
 (Полное наименование  приведено на листе "Перечень мероприятий")</t>
  </si>
  <si>
    <t>Источники финансирования мероприятий Программы на отчетный год</t>
  </si>
  <si>
    <t xml:space="preserve">Фактическое выполнение мероприятия Программы
</t>
  </si>
  <si>
    <t>Бюджет субъекта РФ и местные бюджеты</t>
  </si>
  <si>
    <t>Внебюджетные источники</t>
  </si>
  <si>
    <t>Бюджетные назначения на 2012 г.</t>
  </si>
  <si>
    <t>Стоимость работ, предусмотренных на текущий год по действующим контрактам</t>
  </si>
  <si>
    <t>Количество контрактов, договоров, действующих в 2012 г.</t>
  </si>
  <si>
    <t>Фактически профинансировано (кассовые расходы) на реализацию программы (подпрограммы)</t>
  </si>
  <si>
    <t>Фактичес-кое  поступление средств с начала года (лимиты бюджетных обязательств)</t>
  </si>
  <si>
    <t>Фактически освоено средств (по актам сдачи-приемки) на реализацию программы (подпрограммы)</t>
  </si>
  <si>
    <t>Внебюд-жетные назначения на 2012 г.</t>
  </si>
  <si>
    <t>Всего</t>
  </si>
  <si>
    <t>Из них контрактов прошлых лет</t>
  </si>
  <si>
    <t>Всего, включая конт-ракты прош-лых лет</t>
  </si>
  <si>
    <t>Конт-ракты за 2012 год</t>
  </si>
  <si>
    <t>С начала года</t>
  </si>
  <si>
    <t>В том числе за отчетный квартал</t>
  </si>
  <si>
    <t>1</t>
  </si>
  <si>
    <t>2</t>
  </si>
  <si>
    <t>0001</t>
  </si>
  <si>
    <t>-</t>
  </si>
  <si>
    <r>
      <t xml:space="preserve">Итого по всем мероприятиям
</t>
    </r>
    <r>
      <rPr>
        <sz val="11"/>
        <rFont val="Arial Narrow"/>
        <family val="2"/>
      </rPr>
      <t>(разделы I, II, III, IV, V, VI)</t>
    </r>
  </si>
  <si>
    <t>0002</t>
  </si>
  <si>
    <r>
      <t xml:space="preserve">Итого по отчетным мероприятиям
</t>
    </r>
    <r>
      <rPr>
        <sz val="11"/>
        <rFont val="Arial Narrow"/>
        <family val="2"/>
      </rPr>
      <t>(разделы I, II, III, IV)</t>
    </r>
  </si>
  <si>
    <t>0003</t>
  </si>
  <si>
    <t>по линии МВД России</t>
  </si>
  <si>
    <t>0004</t>
  </si>
  <si>
    <t>по линии Минобрануки России</t>
  </si>
  <si>
    <t>0005</t>
  </si>
  <si>
    <t>по линии Минздравсоцразвития России</t>
  </si>
  <si>
    <t>0006</t>
  </si>
  <si>
    <t>по линии Росавтодора</t>
  </si>
  <si>
    <t>0007</t>
  </si>
  <si>
    <t>по линии МЧС России</t>
  </si>
  <si>
    <t>1000</t>
  </si>
  <si>
    <t>I. Итого по линии МВД</t>
  </si>
  <si>
    <t>1100</t>
  </si>
  <si>
    <t>Капитальные вложения</t>
  </si>
  <si>
    <t>1101</t>
  </si>
  <si>
    <t>3/44</t>
  </si>
  <si>
    <t>Оснащение подразделений ГИБДД</t>
  </si>
  <si>
    <t>3/44.1</t>
  </si>
  <si>
    <t>1. Комплексами видеофиксации</t>
  </si>
  <si>
    <t>3/44.2</t>
  </si>
  <si>
    <t>2. Специальным транспортом</t>
  </si>
  <si>
    <t>3/44.3</t>
  </si>
  <si>
    <t>3. Комплексами для приема экзаменов</t>
  </si>
  <si>
    <t>1102</t>
  </si>
  <si>
    <t>4/17</t>
  </si>
  <si>
    <t>Строительство  пешеходных переходов</t>
  </si>
  <si>
    <t>1103</t>
  </si>
  <si>
    <t>4/18</t>
  </si>
  <si>
    <t>Модернизация АСУД</t>
  </si>
  <si>
    <t>1104</t>
  </si>
  <si>
    <t>4/20</t>
  </si>
  <si>
    <t>Обустройство дорожными ограждениями</t>
  </si>
  <si>
    <t>1105</t>
  </si>
  <si>
    <t>4/21</t>
  </si>
  <si>
    <t>Создание системы маршрутного ориентирования (дорожные знаки)</t>
  </si>
  <si>
    <t>1106</t>
  </si>
  <si>
    <t>5/62</t>
  </si>
  <si>
    <t>Оснащение комплексами, определяющими оптимальный маршрут к месту ДТП</t>
  </si>
  <si>
    <t>1200</t>
  </si>
  <si>
    <t>Прочие нужды</t>
  </si>
  <si>
    <t>1201</t>
  </si>
  <si>
    <t>3/59</t>
  </si>
  <si>
    <t>Разработка и проведение профилактических акций, направленных на укрепление дисциплины участников дорожного движения.</t>
  </si>
  <si>
    <t>1202</t>
  </si>
  <si>
    <t>3/60</t>
  </si>
  <si>
    <t>Создание телепередач по БДД</t>
  </si>
  <si>
    <t>1203</t>
  </si>
  <si>
    <t>3/61</t>
  </si>
  <si>
    <t>Создание информационно-пропагандистской продукции</t>
  </si>
  <si>
    <t>1204</t>
  </si>
  <si>
    <t>3/63</t>
  </si>
  <si>
    <t>Проведение слетов юных инспекторов движения</t>
  </si>
  <si>
    <t>1205</t>
  </si>
  <si>
    <t>3/64</t>
  </si>
  <si>
    <t>Изготовление световозвращающих  приспособлений для детей</t>
  </si>
  <si>
    <t>1206</t>
  </si>
  <si>
    <t>3/67</t>
  </si>
  <si>
    <t>Приобретение специальных автомобилей для приема экзаменов</t>
  </si>
  <si>
    <t>1207</t>
  </si>
  <si>
    <t>4/31</t>
  </si>
  <si>
    <t>Оснащение техникой для обслуживания технических средств ОДД</t>
  </si>
  <si>
    <t>1208</t>
  </si>
  <si>
    <t>5/120</t>
  </si>
  <si>
    <t>Орг.-метод. поддержка  ДПС по маршрутным комплексам (мероприятие 5/63)</t>
  </si>
  <si>
    <t>1209</t>
  </si>
  <si>
    <t>6/20</t>
  </si>
  <si>
    <t>Семинары и конференции по управлению ОБДД и оценке ОИВ по ОБДД</t>
  </si>
  <si>
    <t>1210</t>
  </si>
  <si>
    <t>6/21</t>
  </si>
  <si>
    <t>Семинары и конференции по профилактике ДТП</t>
  </si>
  <si>
    <t>1211</t>
  </si>
  <si>
    <t>6/23</t>
  </si>
  <si>
    <t>Внедрение и обеспечение МИАС</t>
  </si>
  <si>
    <t>1212</t>
  </si>
  <si>
    <t>6/24</t>
  </si>
  <si>
    <t>Координация и международное сотрудничество в области ОБДД</t>
  </si>
  <si>
    <t>2000</t>
  </si>
  <si>
    <t>II. Итого по линии Минобрнауки России</t>
  </si>
  <si>
    <t>2100</t>
  </si>
  <si>
    <t>2101</t>
  </si>
  <si>
    <t>3/42</t>
  </si>
  <si>
    <t>Создание 35 базовых учреждений по подготовке водителей</t>
  </si>
  <si>
    <t>2102</t>
  </si>
  <si>
    <t>3/43</t>
  </si>
  <si>
    <t>Строительство 40 детских автогородков</t>
  </si>
  <si>
    <t>2200</t>
  </si>
  <si>
    <t>2201</t>
  </si>
  <si>
    <t>3/56</t>
  </si>
  <si>
    <t>Обеспечение детских образовательных учреждений учебными пособиями</t>
  </si>
  <si>
    <t>2202</t>
  </si>
  <si>
    <t>3/62</t>
  </si>
  <si>
    <t>Проведение всероссийских массовых мероприятий с детьми</t>
  </si>
  <si>
    <t>2203</t>
  </si>
  <si>
    <t>3/74</t>
  </si>
  <si>
    <t>Повышение квалификации преподавателей  школ и дошкольных учреждений</t>
  </si>
  <si>
    <t>3000</t>
  </si>
  <si>
    <t>III. Итого по линии Минздрава</t>
  </si>
  <si>
    <t>3100</t>
  </si>
  <si>
    <t>3101</t>
  </si>
  <si>
    <t>5/63</t>
  </si>
  <si>
    <t>Оснащение 9 медучреждений для применения вертолетной авиации (трасса Москва - С-Пб)</t>
  </si>
  <si>
    <t>3200</t>
  </si>
  <si>
    <t>3202</t>
  </si>
  <si>
    <t>5/86</t>
  </si>
  <si>
    <t>Обеспечение медучреждений, оказывающих экстренную помощь при ДТП</t>
  </si>
  <si>
    <t>3203</t>
  </si>
  <si>
    <t>5/87</t>
  </si>
  <si>
    <t>Обучение лиц, участвующих в ликвидации ДТП, первой медицинской помощи</t>
  </si>
  <si>
    <t>4000</t>
  </si>
  <si>
    <t>IV. Итого по линии Росавтодор</t>
  </si>
  <si>
    <t>4100</t>
  </si>
  <si>
    <t>4101</t>
  </si>
  <si>
    <t>3/45</t>
  </si>
  <si>
    <t>Создание и оснащение 4 базовых центров по подготовке водителей</t>
  </si>
  <si>
    <t>4103</t>
  </si>
  <si>
    <t>4/19</t>
  </si>
  <si>
    <t>Оборудование освещением мест концентрации ДТП</t>
  </si>
  <si>
    <t>5000</t>
  </si>
  <si>
    <r>
      <t>V. Итого</t>
    </r>
    <r>
      <rPr>
        <sz val="11"/>
        <rFont val="Arial Narrow"/>
        <family val="2"/>
      </rPr>
      <t xml:space="preserve"> - другие мероприятия, указанные в Приложениях №№ 3-6 к ФЦП</t>
    </r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</si>
  <si>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</si>
  <si>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</si>
  <si>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</si>
  <si>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</si>
  <si>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</si>
  <si>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</si>
  <si>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</si>
  <si>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</si>
  <si>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</si>
  <si>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</si>
  <si>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</si>
  <si>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</si>
  <si>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</si>
  <si>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</si>
  <si>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</si>
  <si>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6000</t>
  </si>
  <si>
    <t>Гос-заказ-чик</t>
  </si>
  <si>
    <r>
      <t xml:space="preserve">VI. Итого </t>
    </r>
    <r>
      <rPr>
        <sz val="11"/>
        <rFont val="Arial Narrow"/>
        <family val="2"/>
      </rPr>
      <t>- мероприятия направленные на повышение БДД, но не указанные в Приложениях №№ 3-6 к ФЦП</t>
    </r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</si>
  <si>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</si>
  <si>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</si>
  <si>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</si>
  <si>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</si>
  <si>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</si>
  <si>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</si>
  <si>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</si>
  <si>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</si>
  <si>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</si>
  <si>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</si>
  <si>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</si>
  <si>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</si>
  <si>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</si>
  <si>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</si>
  <si>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</si>
  <si>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</si>
  <si>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</si>
  <si>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</si>
  <si>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</si>
  <si>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</si>
  <si>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</si>
  <si>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</si>
  <si>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</si>
  <si>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</si>
  <si>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</si>
  <si>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</si>
  <si>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</si>
  <si>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</si>
  <si>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</si>
  <si>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</si>
  <si>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7000</t>
  </si>
  <si>
    <r>
      <t xml:space="preserve">VII.  В том числе: </t>
    </r>
    <r>
      <rPr>
        <sz val="11"/>
        <rFont val="Arial Narrow"/>
        <family val="2"/>
      </rPr>
      <t xml:space="preserve">профинансировано за счет муниципальных образований (по мероприятиям разделов I-VI) </t>
    </r>
  </si>
  <si>
    <t>Должностное лицо администрации субъекта РФ, ответственное за реализацию федеральной целевой программы</t>
  </si>
  <si>
    <t xml:space="preserve"> 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</si>
  <si>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</si>
  <si>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</si>
  <si>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</si>
  <si>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</si>
  <si>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(адрес электронной почты)</t>
  </si>
  <si>
    <t>(номер контактного телефона)</t>
  </si>
  <si>
    <t>(дата составления документа)</t>
  </si>
  <si>
    <t>квартал</t>
  </si>
  <si>
    <t>в первом полугодии 2012 года в рамках ДЦП "повышение безопасности дорожного движения и снижение дорожно-транспортного травматизма в Мурманской области" на 2012-2014 годы (п.1.3.) проведены областные соревнования "Безопасное колесо", в котором приняли участие 19 команд (76 обучающихся) из 16 муниципальных образований. Победителем стала команда МБОУДОД ЦРТДиЮ "Полярис" г. Мончегорск, которая приняла участие в мае 2012 года во Всероссийских соревнованиях в Ханты-Мансийском автономном округе-Югру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</si>
  <si>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</si>
  <si>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Корректировка проектной документации на обустройство наиболее опасных участков улично-дорожной сети дорожными ограждениями (Кольское ГОУДРСП ) (госконтракт-№10 от 12.04.2012) выполнение работ по обустройству наиболее опасных участков улично-дорожной сети дорожными ограждениями</t>
  </si>
  <si>
    <t>выполнение работ по изготовлению и установке дорожных знаков</t>
  </si>
  <si>
    <t xml:space="preserve">Зкуплено оборудование для создания  операционных </t>
  </si>
  <si>
    <t>Чуйков Ю.В.</t>
  </si>
  <si>
    <t>консультант отдела транспорта и коммуникаций</t>
  </si>
  <si>
    <t>Максимов В.А.</t>
  </si>
  <si>
    <t>(88152) 687242</t>
  </si>
  <si>
    <t>октября</t>
  </si>
  <si>
    <t>Закуплено 12000 шт. световозращающих приспособлений для  обучающихся начальных классов</t>
  </si>
  <si>
    <t>maksimov@gov-murman.ru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</si>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</sst>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4">
    <font>
      <sz val="10"/>
      <name val="Arial Cyr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i/>
      <sz val="20"/>
      <name val="Arial Narrow"/>
      <family val="2"/>
    </font>
    <font>
      <b/>
      <i/>
      <sz val="16"/>
      <name val="Arial Narrow"/>
      <family val="2"/>
    </font>
    <font>
      <b/>
      <i/>
      <sz val="8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6"/>
      <color indexed="12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sz val="14"/>
      <name val="Arial Cyr"/>
      <family val="0"/>
    </font>
    <font>
      <b/>
      <i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2"/>
      <name val="Arial Narrow"/>
      <family val="2"/>
    </font>
    <font>
      <i/>
      <sz val="11"/>
      <name val="Arial Narrow"/>
      <family val="2"/>
    </font>
    <font>
      <sz val="14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22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 vertical="top"/>
      <protection/>
    </xf>
    <xf numFmtId="164" fontId="11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 horizontal="right"/>
    </xf>
    <xf numFmtId="0" fontId="13" fillId="0" borderId="0" xfId="0" applyNumberFormat="1" applyFont="1" applyFill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top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16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7" fillId="33" borderId="10" xfId="0" applyFont="1" applyFill="1" applyBorder="1" applyAlignment="1" applyProtection="1">
      <alignment horizontal="center" vertical="top" wrapText="1"/>
      <protection/>
    </xf>
    <xf numFmtId="0" fontId="17" fillId="33" borderId="0" xfId="0" applyFont="1" applyFill="1" applyBorder="1" applyAlignment="1" applyProtection="1">
      <alignment horizontal="center" vertical="top" wrapText="1"/>
      <protection/>
    </xf>
    <xf numFmtId="0" fontId="17" fillId="33" borderId="11" xfId="0" applyFont="1" applyFill="1" applyBorder="1" applyAlignment="1" applyProtection="1">
      <alignment horizontal="center" vertical="top" wrapText="1"/>
      <protection/>
    </xf>
    <xf numFmtId="0" fontId="17" fillId="33" borderId="12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wrapText="1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3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/>
      <protection locked="0"/>
    </xf>
    <xf numFmtId="49" fontId="26" fillId="0" borderId="0" xfId="42" applyNumberFormat="1" applyAlignment="1" applyProtection="1">
      <alignment/>
      <protection locked="0"/>
    </xf>
    <xf numFmtId="165" fontId="19" fillId="0" borderId="15" xfId="0" applyNumberFormat="1" applyFont="1" applyBorder="1" applyAlignment="1" applyProtection="1">
      <alignment horizontal="center" vertical="top"/>
      <protection locked="0"/>
    </xf>
    <xf numFmtId="3" fontId="19" fillId="0" borderId="15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center" vertical="top" wrapText="1"/>
      <protection/>
    </xf>
    <xf numFmtId="165" fontId="17" fillId="34" borderId="15" xfId="0" applyNumberFormat="1" applyFont="1" applyFill="1" applyBorder="1" applyAlignment="1" applyProtection="1">
      <alignment horizontal="center" vertical="top"/>
      <protection/>
    </xf>
    <xf numFmtId="0" fontId="18" fillId="34" borderId="15" xfId="0" applyFont="1" applyFill="1" applyBorder="1" applyAlignment="1" applyProtection="1">
      <alignment horizontal="center" vertical="top" wrapText="1"/>
      <protection/>
    </xf>
    <xf numFmtId="0" fontId="17" fillId="35" borderId="15" xfId="0" applyFont="1" applyFill="1" applyBorder="1" applyAlignment="1" applyProtection="1">
      <alignment horizontal="center" vertical="top" wrapText="1"/>
      <protection/>
    </xf>
    <xf numFmtId="0" fontId="16" fillId="36" borderId="15" xfId="0" applyFont="1" applyFill="1" applyBorder="1" applyAlignment="1" applyProtection="1">
      <alignment horizontal="center" vertical="top" wrapText="1"/>
      <protection/>
    </xf>
    <xf numFmtId="164" fontId="8" fillId="37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Font="1" applyBorder="1" applyAlignment="1" applyProtection="1">
      <alignment horizontal="center" vertical="top" wrapText="1"/>
      <protection/>
    </xf>
    <xf numFmtId="49" fontId="17" fillId="0" borderId="11" xfId="0" applyNumberFormat="1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49" fontId="17" fillId="34" borderId="15" xfId="0" applyNumberFormat="1" applyFont="1" applyFill="1" applyBorder="1" applyAlignment="1" applyProtection="1">
      <alignment horizontal="center" vertical="top" wrapText="1"/>
      <protection/>
    </xf>
    <xf numFmtId="3" fontId="17" fillId="34" borderId="15" xfId="0" applyNumberFormat="1" applyFont="1" applyFill="1" applyBorder="1" applyAlignment="1" applyProtection="1">
      <alignment horizontal="center" vertical="top"/>
      <protection/>
    </xf>
    <xf numFmtId="0" fontId="17" fillId="38" borderId="15" xfId="0" applyFont="1" applyFill="1" applyBorder="1" applyAlignment="1" applyProtection="1">
      <alignment horizontal="center" vertical="top" wrapText="1"/>
      <protection/>
    </xf>
    <xf numFmtId="49" fontId="17" fillId="35" borderId="15" xfId="0" applyNumberFormat="1" applyFont="1" applyFill="1" applyBorder="1" applyAlignment="1" applyProtection="1">
      <alignment horizontal="center" vertical="top" wrapText="1"/>
      <protection/>
    </xf>
    <xf numFmtId="165" fontId="17" fillId="35" borderId="15" xfId="0" applyNumberFormat="1" applyFont="1" applyFill="1" applyBorder="1" applyAlignment="1" applyProtection="1">
      <alignment horizontal="center" vertical="top"/>
      <protection/>
    </xf>
    <xf numFmtId="3" fontId="17" fillId="35" borderId="15" xfId="0" applyNumberFormat="1" applyFont="1" applyFill="1" applyBorder="1" applyAlignment="1" applyProtection="1">
      <alignment horizontal="center" vertical="top"/>
      <protection/>
    </xf>
    <xf numFmtId="49" fontId="18" fillId="36" borderId="15" xfId="0" applyNumberFormat="1" applyFont="1" applyFill="1" applyBorder="1" applyAlignment="1" applyProtection="1">
      <alignment horizontal="center" vertical="top" wrapText="1"/>
      <protection/>
    </xf>
    <xf numFmtId="165" fontId="18" fillId="36" borderId="15" xfId="0" applyNumberFormat="1" applyFont="1" applyFill="1" applyBorder="1" applyAlignment="1" applyProtection="1">
      <alignment horizontal="center" vertical="top"/>
      <protection/>
    </xf>
    <xf numFmtId="3" fontId="18" fillId="36" borderId="15" xfId="0" applyNumberFormat="1" applyFont="1" applyFill="1" applyBorder="1" applyAlignment="1" applyProtection="1">
      <alignment horizontal="center" vertical="top"/>
      <protection/>
    </xf>
    <xf numFmtId="0" fontId="18" fillId="36" borderId="15" xfId="0" applyFont="1" applyFill="1" applyBorder="1" applyAlignment="1" applyProtection="1">
      <alignment horizontal="center" vertical="top" wrapText="1"/>
      <protection/>
    </xf>
    <xf numFmtId="164" fontId="18" fillId="37" borderId="15" xfId="0" applyNumberFormat="1" applyFont="1" applyFill="1" applyBorder="1" applyAlignment="1" applyProtection="1">
      <alignment horizontal="center" vertical="top" shrinkToFit="1"/>
      <protection/>
    </xf>
    <xf numFmtId="49" fontId="18" fillId="37" borderId="15" xfId="0" applyNumberFormat="1" applyFont="1" applyFill="1" applyBorder="1" applyAlignment="1" applyProtection="1">
      <alignment horizontal="center" vertical="top" shrinkToFit="1"/>
      <protection/>
    </xf>
    <xf numFmtId="165" fontId="18" fillId="37" borderId="15" xfId="0" applyNumberFormat="1" applyFont="1" applyFill="1" applyBorder="1" applyAlignment="1" applyProtection="1">
      <alignment horizontal="center" vertical="top"/>
      <protection/>
    </xf>
    <xf numFmtId="3" fontId="18" fillId="37" borderId="15" xfId="0" applyNumberFormat="1" applyFont="1" applyFill="1" applyBorder="1" applyAlignment="1" applyProtection="1">
      <alignment horizontal="center" vertical="top"/>
      <protection/>
    </xf>
    <xf numFmtId="0" fontId="18" fillId="38" borderId="15" xfId="0" applyFont="1" applyFill="1" applyBorder="1" applyAlignment="1" applyProtection="1">
      <alignment horizontal="center" vertical="top" wrapText="1"/>
      <protection/>
    </xf>
    <xf numFmtId="49" fontId="18" fillId="0" borderId="15" xfId="0" applyNumberFormat="1" applyFont="1" applyBorder="1" applyAlignment="1" applyProtection="1">
      <alignment horizontal="center" vertical="top" wrapText="1"/>
      <protection locked="0"/>
    </xf>
    <xf numFmtId="49" fontId="18" fillId="0" borderId="15" xfId="0" applyNumberFormat="1" applyFont="1" applyBorder="1" applyAlignment="1" applyProtection="1">
      <alignment horizontal="center" vertical="top" wrapText="1"/>
      <protection/>
    </xf>
    <xf numFmtId="0" fontId="19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49" fontId="18" fillId="35" borderId="15" xfId="0" applyNumberFormat="1" applyFont="1" applyFill="1" applyBorder="1" applyAlignment="1" applyProtection="1">
      <alignment horizontal="center" vertical="top" wrapText="1"/>
      <protection/>
    </xf>
    <xf numFmtId="0" fontId="18" fillId="35" borderId="15" xfId="0" applyFont="1" applyFill="1" applyBorder="1" applyAlignment="1" applyProtection="1">
      <alignment horizontal="center" vertical="top" wrapText="1"/>
      <protection/>
    </xf>
    <xf numFmtId="49" fontId="18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Font="1" applyFill="1" applyBorder="1" applyAlignment="1" applyProtection="1">
      <alignment horizontal="center" vertical="top" wrapText="1"/>
      <protection/>
    </xf>
    <xf numFmtId="49" fontId="18" fillId="35" borderId="15" xfId="0" applyNumberFormat="1" applyFont="1" applyFill="1" applyBorder="1" applyAlignment="1" applyProtection="1">
      <alignment horizontal="center" vertical="top"/>
      <protection/>
    </xf>
    <xf numFmtId="0" fontId="18" fillId="35" borderId="15" xfId="0" applyFont="1" applyFill="1" applyBorder="1" applyAlignment="1" applyProtection="1">
      <alignment horizontal="center" vertical="top"/>
      <protection/>
    </xf>
    <xf numFmtId="49" fontId="18" fillId="0" borderId="15" xfId="0" applyNumberFormat="1" applyFont="1" applyFill="1" applyBorder="1" applyAlignment="1" applyProtection="1">
      <alignment horizontal="center" vertical="top"/>
      <protection locked="0"/>
    </xf>
    <xf numFmtId="0" fontId="20" fillId="0" borderId="15" xfId="0" applyFont="1" applyFill="1" applyBorder="1" applyAlignment="1" applyProtection="1">
      <alignment horizontal="center" vertical="top" wrapText="1"/>
      <protection locked="0"/>
    </xf>
    <xf numFmtId="165" fontId="18" fillId="0" borderId="15" xfId="0" applyNumberFormat="1" applyFont="1" applyBorder="1" applyAlignment="1" applyProtection="1">
      <alignment horizontal="center" vertical="top"/>
      <protection locked="0"/>
    </xf>
    <xf numFmtId="3" fontId="18" fillId="0" borderId="15" xfId="0" applyNumberFormat="1" applyFont="1" applyBorder="1" applyAlignment="1" applyProtection="1">
      <alignment horizontal="center" vertical="top" shrinkToFit="1"/>
      <protection locked="0"/>
    </xf>
    <xf numFmtId="165" fontId="18" fillId="0" borderId="15" xfId="0" applyNumberFormat="1" applyFont="1" applyBorder="1" applyAlignment="1" applyProtection="1">
      <alignment horizontal="center" vertical="top" shrinkToFit="1"/>
      <protection locked="0"/>
    </xf>
    <xf numFmtId="0" fontId="18" fillId="38" borderId="15" xfId="0" applyFont="1" applyFill="1" applyBorder="1" applyAlignment="1" applyProtection="1">
      <alignment horizontal="center" vertical="top" wrapText="1"/>
      <protection locked="0"/>
    </xf>
    <xf numFmtId="49" fontId="18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Font="1" applyFill="1" applyBorder="1" applyAlignment="1" applyProtection="1">
      <alignment horizontal="center" vertical="top" wrapText="1"/>
      <protection/>
    </xf>
    <xf numFmtId="3" fontId="19" fillId="0" borderId="15" xfId="0" applyNumberFormat="1" applyFont="1" applyBorder="1" applyAlignment="1" applyProtection="1">
      <alignment horizontal="center" vertical="top" shrinkToFit="1"/>
      <protection locked="0"/>
    </xf>
    <xf numFmtId="165" fontId="19" fillId="0" borderId="15" xfId="0" applyNumberFormat="1" applyFont="1" applyBorder="1" applyAlignment="1" applyProtection="1">
      <alignment horizontal="center" vertical="top" shrinkToFit="1"/>
      <protection locked="0"/>
    </xf>
    <xf numFmtId="0" fontId="19" fillId="0" borderId="15" xfId="0" applyFont="1" applyFill="1" applyBorder="1" applyAlignment="1" applyProtection="1">
      <alignment horizontal="left" vertical="top" wrapText="1"/>
      <protection locked="0"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0" fontId="17" fillId="33" borderId="19" xfId="0" applyFont="1" applyFill="1" applyBorder="1" applyAlignment="1" applyProtection="1">
      <alignment horizontal="center" vertical="center" wrapText="1"/>
      <protection/>
    </xf>
    <xf numFmtId="0" fontId="17" fillId="33" borderId="2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/>
      <protection locked="0"/>
    </xf>
    <xf numFmtId="49" fontId="17" fillId="33" borderId="11" xfId="0" applyNumberFormat="1" applyFont="1" applyFill="1" applyBorder="1" applyAlignment="1" applyProtection="1">
      <alignment horizontal="center" vertical="center" wrapText="1"/>
      <protection/>
    </xf>
    <xf numFmtId="49" fontId="17" fillId="33" borderId="21" xfId="0" applyNumberFormat="1" applyFont="1" applyFill="1" applyBorder="1" applyAlignment="1" applyProtection="1">
      <alignment horizontal="center" vertical="center" wrapText="1"/>
      <protection/>
    </xf>
    <xf numFmtId="49" fontId="17" fillId="33" borderId="22" xfId="0" applyNumberFormat="1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/>
      <protection/>
    </xf>
    <xf numFmtId="0" fontId="17" fillId="0" borderId="28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ont>
        <b/>
        <i val="0"/>
        <u val="none"/>
        <strike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152400</xdr:rowOff>
    </xdr:from>
    <xdr:to>
      <xdr:col>2</xdr:col>
      <xdr:colOff>1371600</xdr:colOff>
      <xdr:row>3</xdr:row>
      <xdr:rowOff>47625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152400"/>
          <a:ext cx="2476500" cy="6000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0</xdr:row>
      <xdr:rowOff>152400</xdr:rowOff>
    </xdr:from>
    <xdr:ext cx="1581150" cy="590550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800350" y="152400"/>
          <a:ext cx="1581150" cy="590550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Перейти к перечню мероприятий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0;&#1062;&#1055;\&#1054;&#1090;&#1095;&#1077;&#1090;%201%20&#1082;&#1074;.2012\Forma_otchetnosty_1_kv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заполнения"/>
      <sheetName val="Форма 2"/>
      <sheetName val="Перечень мероприятий"/>
      <sheetName val="Рабочий_лист_не_менять!!!"/>
    </sheetNames>
    <sheetDataSet>
      <sheetData sheetId="1">
        <row r="140">
          <cell r="H140" t="str">
            <v>-Выбрать субъект РФ из списка (переключатель справа)</v>
          </cell>
        </row>
        <row r="141">
          <cell r="H141" t="str">
            <v>Алтайский край</v>
          </cell>
        </row>
        <row r="142">
          <cell r="H142" t="str">
            <v>Амурская область</v>
          </cell>
        </row>
        <row r="143">
          <cell r="H143" t="str">
            <v>Архангельская область</v>
          </cell>
        </row>
        <row r="144">
          <cell r="H144" t="str">
            <v>Астраханская область</v>
          </cell>
        </row>
        <row r="145">
          <cell r="H145" t="str">
            <v>Белгородская область</v>
          </cell>
        </row>
        <row r="146">
          <cell r="H146" t="str">
            <v>Брянская область</v>
          </cell>
        </row>
        <row r="147">
          <cell r="H147" t="str">
            <v>Владимирская область</v>
          </cell>
        </row>
        <row r="148">
          <cell r="H148" t="str">
            <v>Волгоградская область</v>
          </cell>
        </row>
        <row r="149">
          <cell r="H149" t="str">
            <v>Вологодская область</v>
          </cell>
        </row>
        <row r="150">
          <cell r="H150" t="str">
            <v>Воронежская область</v>
          </cell>
        </row>
        <row r="151">
          <cell r="H151" t="str">
            <v>г. Москва</v>
          </cell>
        </row>
        <row r="152">
          <cell r="H152" t="str">
            <v>г. Санкт-Петербург</v>
          </cell>
        </row>
        <row r="153">
          <cell r="H153" t="str">
            <v>Еврейская автономная область</v>
          </cell>
        </row>
        <row r="154">
          <cell r="H154" t="str">
            <v>Забайкальский край</v>
          </cell>
        </row>
        <row r="155">
          <cell r="H155" t="str">
            <v>Ивановская область</v>
          </cell>
        </row>
        <row r="156">
          <cell r="H156" t="str">
            <v>Иркутская область</v>
          </cell>
        </row>
        <row r="157">
          <cell r="H157" t="str">
            <v>Кабардино-Балкарская Республика</v>
          </cell>
        </row>
        <row r="158">
          <cell r="H158" t="str">
            <v>Калининградская область</v>
          </cell>
        </row>
        <row r="159">
          <cell r="H159" t="str">
            <v>Калужская область</v>
          </cell>
        </row>
        <row r="160">
          <cell r="H160" t="str">
            <v>Камчатский край</v>
          </cell>
        </row>
        <row r="161">
          <cell r="H161" t="str">
            <v>Карачаево-Черкесская Республика</v>
          </cell>
        </row>
        <row r="162">
          <cell r="H162" t="str">
            <v>Кемеровская область</v>
          </cell>
        </row>
        <row r="163">
          <cell r="H163" t="str">
            <v>Кировская область</v>
          </cell>
        </row>
        <row r="164">
          <cell r="H164" t="str">
            <v>Костромская область</v>
          </cell>
        </row>
        <row r="165">
          <cell r="H165" t="str">
            <v>Краснодарский край</v>
          </cell>
        </row>
        <row r="166">
          <cell r="H166" t="str">
            <v>Красноярский край</v>
          </cell>
        </row>
        <row r="167">
          <cell r="H167" t="str">
            <v>Курганская область</v>
          </cell>
        </row>
        <row r="168">
          <cell r="H168" t="str">
            <v>Курская область</v>
          </cell>
        </row>
        <row r="169">
          <cell r="H169" t="str">
            <v>Ленинградская область</v>
          </cell>
        </row>
        <row r="170">
          <cell r="H170" t="str">
            <v>Липецкая область</v>
          </cell>
        </row>
        <row r="171">
          <cell r="H171" t="str">
            <v>Магаданская область</v>
          </cell>
        </row>
        <row r="172">
          <cell r="H172" t="str">
            <v>Московская область</v>
          </cell>
        </row>
        <row r="173">
          <cell r="H173" t="str">
            <v>Мурманская область</v>
          </cell>
        </row>
        <row r="174">
          <cell r="H174" t="str">
            <v>Ненецкий автономный округ</v>
          </cell>
        </row>
        <row r="175">
          <cell r="H175" t="str">
            <v>Нижегородская область</v>
          </cell>
        </row>
        <row r="176">
          <cell r="H176" t="str">
            <v>Новгородская область</v>
          </cell>
        </row>
        <row r="177">
          <cell r="H177" t="str">
            <v>Новосибирская область</v>
          </cell>
        </row>
        <row r="178">
          <cell r="H178" t="str">
            <v>Омская область</v>
          </cell>
        </row>
        <row r="179">
          <cell r="H179" t="str">
            <v>Оренбургская область</v>
          </cell>
        </row>
        <row r="180">
          <cell r="H180" t="str">
            <v>Орловская область</v>
          </cell>
        </row>
        <row r="181">
          <cell r="H181" t="str">
            <v>Пензенская область</v>
          </cell>
        </row>
        <row r="182">
          <cell r="H182" t="str">
            <v>Пермский край</v>
          </cell>
        </row>
        <row r="183">
          <cell r="H183" t="str">
            <v>Приморский край</v>
          </cell>
        </row>
        <row r="184">
          <cell r="H184" t="str">
            <v>Псковская область</v>
          </cell>
        </row>
        <row r="185">
          <cell r="H185" t="str">
            <v>Республика Адыгея (Адыгея)</v>
          </cell>
        </row>
        <row r="186">
          <cell r="H186" t="str">
            <v>Республика Алтай</v>
          </cell>
        </row>
        <row r="187">
          <cell r="H187" t="str">
            <v>Республика Башкортостан</v>
          </cell>
        </row>
        <row r="188">
          <cell r="H188" t="str">
            <v>Республика Бурятия</v>
          </cell>
        </row>
        <row r="189">
          <cell r="H189" t="str">
            <v>Республика Дагестан</v>
          </cell>
        </row>
        <row r="190">
          <cell r="H190" t="str">
            <v>Республика Ингушетия</v>
          </cell>
        </row>
        <row r="191">
          <cell r="H191" t="str">
            <v>Республика Калмыкия</v>
          </cell>
        </row>
        <row r="192">
          <cell r="H192" t="str">
            <v>Республика Карелия</v>
          </cell>
        </row>
        <row r="193">
          <cell r="H193" t="str">
            <v>Республика Коми</v>
          </cell>
        </row>
        <row r="194">
          <cell r="H194" t="str">
            <v>Республика Марий Эл</v>
          </cell>
        </row>
        <row r="195">
          <cell r="H195" t="str">
            <v>Республика Мордовия</v>
          </cell>
        </row>
        <row r="196">
          <cell r="H196" t="str">
            <v>Республика Саха (Якутия)</v>
          </cell>
        </row>
        <row r="197">
          <cell r="H197" t="str">
            <v>Республика Северная Осетия - Алания</v>
          </cell>
        </row>
        <row r="198">
          <cell r="H198" t="str">
            <v>Республика Татарстан (Татарстан)</v>
          </cell>
        </row>
        <row r="199">
          <cell r="H199" t="str">
            <v>Республика Тыва</v>
          </cell>
        </row>
        <row r="200">
          <cell r="H200" t="str">
            <v>Республика Хакасия</v>
          </cell>
        </row>
        <row r="201">
          <cell r="H201" t="str">
            <v>Ростовская область</v>
          </cell>
        </row>
        <row r="202">
          <cell r="H202" t="str">
            <v>Рязанская область</v>
          </cell>
        </row>
        <row r="203">
          <cell r="H203" t="str">
            <v>Самарская область</v>
          </cell>
        </row>
        <row r="204">
          <cell r="H204" t="str">
            <v>Саратовская область</v>
          </cell>
        </row>
        <row r="205">
          <cell r="H205" t="str">
            <v>Сахалинская область</v>
          </cell>
        </row>
        <row r="206">
          <cell r="H206" t="str">
            <v>Свердловская область</v>
          </cell>
        </row>
        <row r="207">
          <cell r="H207" t="str">
            <v>Смоленская область</v>
          </cell>
        </row>
        <row r="208">
          <cell r="H208" t="str">
            <v>Ставропольский край</v>
          </cell>
        </row>
        <row r="209">
          <cell r="H209" t="str">
            <v>Тамбовская область</v>
          </cell>
        </row>
        <row r="210">
          <cell r="H210" t="str">
            <v>Тверская область</v>
          </cell>
        </row>
        <row r="211">
          <cell r="H211" t="str">
            <v>Томская область</v>
          </cell>
        </row>
        <row r="212">
          <cell r="H212" t="str">
            <v>Тульская область</v>
          </cell>
        </row>
        <row r="213">
          <cell r="H213" t="str">
            <v>Тюменская область</v>
          </cell>
        </row>
        <row r="214">
          <cell r="H214" t="str">
            <v>Удмуртская Республика</v>
          </cell>
        </row>
        <row r="215">
          <cell r="H215" t="str">
            <v>Ульяновская область</v>
          </cell>
        </row>
        <row r="216">
          <cell r="H216" t="str">
            <v>Хабаровский край</v>
          </cell>
        </row>
        <row r="217">
          <cell r="H217" t="str">
            <v>Ханты-Мансийский автономный округ - Югра</v>
          </cell>
        </row>
        <row r="218">
          <cell r="H218" t="str">
            <v>Челябинская область</v>
          </cell>
        </row>
        <row r="219">
          <cell r="H219" t="str">
            <v>Чеченская Республика</v>
          </cell>
        </row>
        <row r="220">
          <cell r="H220" t="str">
            <v>Чувашская Республика - Чувашия</v>
          </cell>
        </row>
        <row r="221">
          <cell r="H221" t="str">
            <v>Чукотский автономный округ</v>
          </cell>
        </row>
        <row r="222">
          <cell r="H222" t="str">
            <v>Ямало-Ненецкий автономный округ</v>
          </cell>
        </row>
        <row r="223">
          <cell r="H22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ksimov@gov-murman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="75" zoomScaleNormal="75" zoomScalePageLayoutView="0" workbookViewId="0" topLeftCell="B16">
      <selection activeCell="I11" sqref="I11"/>
    </sheetView>
  </sheetViews>
  <sheetFormatPr defaultColWidth="9.00390625" defaultRowHeight="12.75"/>
  <cols>
    <col min="3" max="3" width="22.00390625" style="0" customWidth="1"/>
    <col min="12" max="12" width="8.375" style="0" customWidth="1"/>
    <col min="13" max="13" width="10.375" style="0" customWidth="1"/>
    <col min="24" max="24" width="30.875" style="0" customWidth="1"/>
  </cols>
  <sheetData>
    <row r="1" spans="1:25" s="5" customFormat="1" ht="20.25" customHeight="1">
      <c r="A1" s="1"/>
      <c r="B1" s="2"/>
      <c r="C1" s="3"/>
      <c r="D1" s="3"/>
      <c r="E1" s="3"/>
      <c r="F1" s="3"/>
      <c r="G1" s="3"/>
      <c r="H1" s="3"/>
      <c r="I1" s="3"/>
      <c r="J1" s="4"/>
      <c r="L1" s="6"/>
      <c r="M1" s="6" t="s">
        <v>0</v>
      </c>
      <c r="N1" s="4"/>
      <c r="O1" s="4"/>
      <c r="P1" s="4"/>
      <c r="R1" s="7"/>
      <c r="S1" s="7"/>
      <c r="T1" s="3"/>
      <c r="U1" s="3"/>
      <c r="V1" s="3"/>
      <c r="W1" s="3"/>
      <c r="X1" s="3"/>
      <c r="Y1" s="4"/>
    </row>
    <row r="2" spans="1:25" s="5" customFormat="1" ht="15" customHeight="1">
      <c r="A2" s="2"/>
      <c r="B2" s="2"/>
      <c r="C2" s="8"/>
      <c r="D2" s="9"/>
      <c r="E2" s="10"/>
      <c r="F2" s="10"/>
      <c r="G2" s="10"/>
      <c r="H2" s="10"/>
      <c r="I2" s="10"/>
      <c r="J2" s="11"/>
      <c r="L2" s="10"/>
      <c r="M2" s="10" t="s">
        <v>1</v>
      </c>
      <c r="N2" s="11"/>
      <c r="O2" s="11"/>
      <c r="P2" s="11"/>
      <c r="Q2" s="9"/>
      <c r="R2" s="9"/>
      <c r="S2" s="9"/>
      <c r="T2" s="9"/>
      <c r="U2" s="9"/>
      <c r="V2" s="9"/>
      <c r="W2" s="9"/>
      <c r="X2" s="9"/>
      <c r="Y2" s="4"/>
    </row>
    <row r="3" spans="1:25" s="5" customFormat="1" ht="20.25">
      <c r="A3" s="9"/>
      <c r="B3" s="9"/>
      <c r="C3" s="9"/>
      <c r="H3" s="12"/>
      <c r="I3" s="121" t="s">
        <v>2</v>
      </c>
      <c r="J3" s="121"/>
      <c r="K3" s="121"/>
      <c r="L3" s="121"/>
      <c r="M3" s="121"/>
      <c r="N3" s="121"/>
      <c r="O3" s="121"/>
      <c r="P3" s="121"/>
      <c r="Q3" s="121"/>
      <c r="R3" s="13"/>
      <c r="S3" s="13"/>
      <c r="T3" s="13"/>
      <c r="U3" s="14"/>
      <c r="V3" s="14"/>
      <c r="W3" s="14"/>
      <c r="X3" s="14"/>
      <c r="Y3" s="14"/>
    </row>
    <row r="4" spans="1:25" s="5" customFormat="1" ht="12.75" customHeight="1">
      <c r="A4" s="15"/>
      <c r="B4" s="15"/>
      <c r="C4" s="16"/>
      <c r="D4" s="17"/>
      <c r="E4" s="16"/>
      <c r="F4" s="16"/>
      <c r="G4" s="16"/>
      <c r="H4" s="16"/>
      <c r="I4" s="16"/>
      <c r="J4" s="18"/>
      <c r="M4" s="16" t="s">
        <v>3</v>
      </c>
      <c r="N4" s="4"/>
      <c r="O4" s="19"/>
      <c r="P4" s="19"/>
      <c r="Q4" s="20"/>
      <c r="R4" s="20"/>
      <c r="S4" s="21"/>
      <c r="T4" s="9"/>
      <c r="U4" s="9"/>
      <c r="V4" s="9"/>
      <c r="W4" s="9"/>
      <c r="X4" s="9"/>
      <c r="Y4" s="4"/>
    </row>
    <row r="5" spans="1:25" s="5" customFormat="1" ht="21.75" customHeight="1" thickBot="1">
      <c r="A5" s="15"/>
      <c r="B5" s="15"/>
      <c r="C5" s="22"/>
      <c r="E5" s="22"/>
      <c r="F5" s="22"/>
      <c r="G5" s="23"/>
      <c r="H5" s="24"/>
      <c r="K5" s="25" t="s">
        <v>4</v>
      </c>
      <c r="L5" s="26">
        <v>3</v>
      </c>
      <c r="M5" s="27" t="s">
        <v>212</v>
      </c>
      <c r="N5" s="27">
        <v>2012</v>
      </c>
      <c r="O5" s="28" t="s">
        <v>5</v>
      </c>
      <c r="P5" s="28"/>
      <c r="Q5" s="19" t="s">
        <v>214</v>
      </c>
      <c r="R5" s="22"/>
      <c r="S5" s="22"/>
      <c r="T5" s="29"/>
      <c r="U5" s="22"/>
      <c r="V5" s="22"/>
      <c r="X5" s="23" t="s">
        <v>6</v>
      </c>
      <c r="Y5" s="4"/>
    </row>
    <row r="6" spans="1:25" ht="17.25" customHeight="1" thickBot="1">
      <c r="A6" s="122" t="s">
        <v>7</v>
      </c>
      <c r="B6" s="122" t="s">
        <v>8</v>
      </c>
      <c r="C6" s="125" t="s">
        <v>9</v>
      </c>
      <c r="D6" s="127" t="s">
        <v>10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9"/>
      <c r="X6" s="135" t="s">
        <v>11</v>
      </c>
      <c r="Y6" s="30"/>
    </row>
    <row r="7" spans="1:25" ht="17.25" thickBot="1">
      <c r="A7" s="123"/>
      <c r="B7" s="123"/>
      <c r="C7" s="120"/>
      <c r="D7" s="137" t="s">
        <v>12</v>
      </c>
      <c r="E7" s="138"/>
      <c r="F7" s="138"/>
      <c r="G7" s="138"/>
      <c r="H7" s="138"/>
      <c r="I7" s="138"/>
      <c r="J7" s="138"/>
      <c r="K7" s="138"/>
      <c r="L7" s="138"/>
      <c r="M7" s="139"/>
      <c r="N7" s="137" t="s">
        <v>13</v>
      </c>
      <c r="O7" s="138"/>
      <c r="P7" s="138"/>
      <c r="Q7" s="138"/>
      <c r="R7" s="138"/>
      <c r="S7" s="138"/>
      <c r="T7" s="138"/>
      <c r="U7" s="138"/>
      <c r="V7" s="138"/>
      <c r="W7" s="139"/>
      <c r="X7" s="136"/>
      <c r="Y7" s="30"/>
    </row>
    <row r="8" spans="1:25" ht="100.5" customHeight="1" thickBot="1">
      <c r="A8" s="123"/>
      <c r="B8" s="123"/>
      <c r="C8" s="120"/>
      <c r="D8" s="118" t="s">
        <v>14</v>
      </c>
      <c r="E8" s="115" t="s">
        <v>15</v>
      </c>
      <c r="F8" s="116"/>
      <c r="G8" s="115" t="s">
        <v>16</v>
      </c>
      <c r="H8" s="116"/>
      <c r="I8" s="115" t="s">
        <v>17</v>
      </c>
      <c r="J8" s="117"/>
      <c r="K8" s="118" t="s">
        <v>18</v>
      </c>
      <c r="L8" s="115" t="s">
        <v>19</v>
      </c>
      <c r="M8" s="117"/>
      <c r="N8" s="120" t="s">
        <v>20</v>
      </c>
      <c r="O8" s="115" t="s">
        <v>15</v>
      </c>
      <c r="P8" s="116"/>
      <c r="Q8" s="115" t="s">
        <v>16</v>
      </c>
      <c r="R8" s="116"/>
      <c r="S8" s="115" t="s">
        <v>17</v>
      </c>
      <c r="T8" s="117"/>
      <c r="U8" s="118" t="s">
        <v>18</v>
      </c>
      <c r="V8" s="115" t="s">
        <v>19</v>
      </c>
      <c r="W8" s="117"/>
      <c r="X8" s="136"/>
      <c r="Y8" s="30"/>
    </row>
    <row r="9" spans="1:25" ht="120.75" customHeight="1" thickBot="1">
      <c r="A9" s="124"/>
      <c r="B9" s="123"/>
      <c r="C9" s="126"/>
      <c r="D9" s="119"/>
      <c r="E9" s="31" t="s">
        <v>21</v>
      </c>
      <c r="F9" s="32" t="s">
        <v>22</v>
      </c>
      <c r="G9" s="33" t="s">
        <v>23</v>
      </c>
      <c r="H9" s="33" t="s">
        <v>24</v>
      </c>
      <c r="I9" s="33" t="s">
        <v>25</v>
      </c>
      <c r="J9" s="33" t="s">
        <v>26</v>
      </c>
      <c r="K9" s="119"/>
      <c r="L9" s="31" t="s">
        <v>25</v>
      </c>
      <c r="M9" s="34" t="s">
        <v>26</v>
      </c>
      <c r="N9" s="120"/>
      <c r="O9" s="31" t="s">
        <v>21</v>
      </c>
      <c r="P9" s="32" t="s">
        <v>22</v>
      </c>
      <c r="Q9" s="33" t="s">
        <v>23</v>
      </c>
      <c r="R9" s="33" t="s">
        <v>24</v>
      </c>
      <c r="S9" s="33" t="s">
        <v>25</v>
      </c>
      <c r="T9" s="33" t="s">
        <v>26</v>
      </c>
      <c r="U9" s="119"/>
      <c r="V9" s="31" t="s">
        <v>25</v>
      </c>
      <c r="W9" s="34" t="s">
        <v>26</v>
      </c>
      <c r="X9" s="136"/>
      <c r="Y9" s="30"/>
    </row>
    <row r="10" spans="1:25" ht="16.5">
      <c r="A10" s="76" t="s">
        <v>27</v>
      </c>
      <c r="B10" s="76" t="s">
        <v>28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  <c r="T10" s="68">
        <v>20</v>
      </c>
      <c r="U10" s="68">
        <v>21</v>
      </c>
      <c r="V10" s="68">
        <v>22</v>
      </c>
      <c r="W10" s="68">
        <v>23</v>
      </c>
      <c r="X10" s="77">
        <v>24</v>
      </c>
      <c r="Y10" s="30"/>
    </row>
    <row r="11" spans="1:25" s="36" customFormat="1" ht="66">
      <c r="A11" s="78" t="s">
        <v>29</v>
      </c>
      <c r="B11" s="78" t="s">
        <v>30</v>
      </c>
      <c r="C11" s="69" t="s">
        <v>31</v>
      </c>
      <c r="D11" s="70">
        <f aca="true" t="shared" si="0" ref="D11:W11">D12+D76+D60</f>
        <v>66118.7</v>
      </c>
      <c r="E11" s="70">
        <f t="shared" si="0"/>
        <v>38803.7</v>
      </c>
      <c r="F11" s="70">
        <f t="shared" si="0"/>
        <v>0</v>
      </c>
      <c r="G11" s="79">
        <f t="shared" si="0"/>
        <v>5</v>
      </c>
      <c r="H11" s="79">
        <f t="shared" si="0"/>
        <v>5</v>
      </c>
      <c r="I11" s="70">
        <f t="shared" si="0"/>
        <v>37749.7</v>
      </c>
      <c r="J11" s="70">
        <f t="shared" si="0"/>
        <v>37749.7</v>
      </c>
      <c r="K11" s="70">
        <f t="shared" si="0"/>
        <v>37749.7</v>
      </c>
      <c r="L11" s="70">
        <f t="shared" si="0"/>
        <v>37749.7</v>
      </c>
      <c r="M11" s="70">
        <f t="shared" si="0"/>
        <v>37749.7</v>
      </c>
      <c r="N11" s="70">
        <f t="shared" si="0"/>
        <v>0</v>
      </c>
      <c r="O11" s="70">
        <f t="shared" si="0"/>
        <v>0</v>
      </c>
      <c r="P11" s="70">
        <f t="shared" si="0"/>
        <v>0</v>
      </c>
      <c r="Q11" s="79">
        <f t="shared" si="0"/>
        <v>0</v>
      </c>
      <c r="R11" s="79">
        <f t="shared" si="0"/>
        <v>0</v>
      </c>
      <c r="S11" s="70">
        <f t="shared" si="0"/>
        <v>0</v>
      </c>
      <c r="T11" s="70">
        <f t="shared" si="0"/>
        <v>0</v>
      </c>
      <c r="U11" s="70">
        <f t="shared" si="0"/>
        <v>0</v>
      </c>
      <c r="V11" s="70">
        <f t="shared" si="0"/>
        <v>0</v>
      </c>
      <c r="W11" s="70">
        <f t="shared" si="0"/>
        <v>0</v>
      </c>
      <c r="X11" s="80" t="s">
        <v>30</v>
      </c>
      <c r="Y11" s="35"/>
    </row>
    <row r="12" spans="1:25" s="36" customFormat="1" ht="66">
      <c r="A12" s="78" t="s">
        <v>32</v>
      </c>
      <c r="B12" s="78" t="s">
        <v>30</v>
      </c>
      <c r="C12" s="69" t="s">
        <v>33</v>
      </c>
      <c r="D12" s="70">
        <f>SUM(D13:D17)</f>
        <v>66118.7</v>
      </c>
      <c r="E12" s="70">
        <f aca="true" t="shared" si="1" ref="E12:W12">SUM(E13:E17)</f>
        <v>38803.7</v>
      </c>
      <c r="F12" s="70">
        <f>SUM(F13:F17)</f>
        <v>0</v>
      </c>
      <c r="G12" s="79">
        <f t="shared" si="1"/>
        <v>5</v>
      </c>
      <c r="H12" s="79">
        <f t="shared" si="1"/>
        <v>5</v>
      </c>
      <c r="I12" s="70">
        <f t="shared" si="1"/>
        <v>37749.7</v>
      </c>
      <c r="J12" s="70">
        <f t="shared" si="1"/>
        <v>37749.7</v>
      </c>
      <c r="K12" s="70">
        <f t="shared" si="1"/>
        <v>37749.7</v>
      </c>
      <c r="L12" s="70">
        <f t="shared" si="1"/>
        <v>37749.7</v>
      </c>
      <c r="M12" s="70">
        <f t="shared" si="1"/>
        <v>37749.7</v>
      </c>
      <c r="N12" s="70">
        <f t="shared" si="1"/>
        <v>0</v>
      </c>
      <c r="O12" s="70">
        <f t="shared" si="1"/>
        <v>0</v>
      </c>
      <c r="P12" s="70">
        <f>SUM(P13:P17)</f>
        <v>0</v>
      </c>
      <c r="Q12" s="79">
        <f t="shared" si="1"/>
        <v>0</v>
      </c>
      <c r="R12" s="79">
        <f t="shared" si="1"/>
        <v>0</v>
      </c>
      <c r="S12" s="70">
        <f t="shared" si="1"/>
        <v>0</v>
      </c>
      <c r="T12" s="70">
        <f t="shared" si="1"/>
        <v>0</v>
      </c>
      <c r="U12" s="70">
        <f t="shared" si="1"/>
        <v>0</v>
      </c>
      <c r="V12" s="70">
        <f t="shared" si="1"/>
        <v>0</v>
      </c>
      <c r="W12" s="70">
        <f t="shared" si="1"/>
        <v>0</v>
      </c>
      <c r="X12" s="80" t="s">
        <v>30</v>
      </c>
      <c r="Y12" s="35"/>
    </row>
    <row r="13" spans="1:25" s="36" customFormat="1" ht="32.25" customHeight="1">
      <c r="A13" s="78" t="s">
        <v>34</v>
      </c>
      <c r="B13" s="78" t="s">
        <v>30</v>
      </c>
      <c r="C13" s="71" t="s">
        <v>35</v>
      </c>
      <c r="D13" s="70">
        <f>D18</f>
        <v>38673.7</v>
      </c>
      <c r="E13" s="70">
        <f aca="true" t="shared" si="2" ref="E13:W13">E18</f>
        <v>38673.7</v>
      </c>
      <c r="F13" s="70">
        <f>F18</f>
        <v>0</v>
      </c>
      <c r="G13" s="79">
        <f t="shared" si="2"/>
        <v>3</v>
      </c>
      <c r="H13" s="79">
        <f t="shared" si="2"/>
        <v>3</v>
      </c>
      <c r="I13" s="70">
        <f t="shared" si="2"/>
        <v>21795.1</v>
      </c>
      <c r="J13" s="70">
        <f t="shared" si="2"/>
        <v>21795.1</v>
      </c>
      <c r="K13" s="70">
        <f t="shared" si="2"/>
        <v>21795.1</v>
      </c>
      <c r="L13" s="70">
        <f t="shared" si="2"/>
        <v>21795.1</v>
      </c>
      <c r="M13" s="70">
        <f t="shared" si="2"/>
        <v>21795.1</v>
      </c>
      <c r="N13" s="70">
        <f t="shared" si="2"/>
        <v>0</v>
      </c>
      <c r="O13" s="70">
        <f t="shared" si="2"/>
        <v>0</v>
      </c>
      <c r="P13" s="70">
        <f>P18</f>
        <v>0</v>
      </c>
      <c r="Q13" s="79">
        <f t="shared" si="2"/>
        <v>0</v>
      </c>
      <c r="R13" s="79">
        <f t="shared" si="2"/>
        <v>0</v>
      </c>
      <c r="S13" s="70">
        <f t="shared" si="2"/>
        <v>0</v>
      </c>
      <c r="T13" s="70">
        <f t="shared" si="2"/>
        <v>0</v>
      </c>
      <c r="U13" s="70">
        <f t="shared" si="2"/>
        <v>0</v>
      </c>
      <c r="V13" s="70">
        <f t="shared" si="2"/>
        <v>0</v>
      </c>
      <c r="W13" s="70">
        <f t="shared" si="2"/>
        <v>0</v>
      </c>
      <c r="X13" s="80" t="s">
        <v>30</v>
      </c>
      <c r="Y13" s="35"/>
    </row>
    <row r="14" spans="1:25" s="36" customFormat="1" ht="39" customHeight="1">
      <c r="A14" s="78" t="s">
        <v>36</v>
      </c>
      <c r="B14" s="78" t="s">
        <v>30</v>
      </c>
      <c r="C14" s="71" t="s">
        <v>37</v>
      </c>
      <c r="D14" s="70">
        <f>D42</f>
        <v>130</v>
      </c>
      <c r="E14" s="70">
        <f aca="true" t="shared" si="3" ref="E14:W14">E42</f>
        <v>130</v>
      </c>
      <c r="F14" s="70">
        <f>F42</f>
        <v>0</v>
      </c>
      <c r="G14" s="79">
        <f t="shared" si="3"/>
        <v>0</v>
      </c>
      <c r="H14" s="79">
        <f t="shared" si="3"/>
        <v>0</v>
      </c>
      <c r="I14" s="70">
        <f t="shared" si="3"/>
        <v>115</v>
      </c>
      <c r="J14" s="70">
        <f t="shared" si="3"/>
        <v>115</v>
      </c>
      <c r="K14" s="70">
        <f t="shared" si="3"/>
        <v>115</v>
      </c>
      <c r="L14" s="70">
        <f t="shared" si="3"/>
        <v>115</v>
      </c>
      <c r="M14" s="70">
        <f t="shared" si="3"/>
        <v>115</v>
      </c>
      <c r="N14" s="70">
        <f t="shared" si="3"/>
        <v>0</v>
      </c>
      <c r="O14" s="70">
        <f t="shared" si="3"/>
        <v>0</v>
      </c>
      <c r="P14" s="70">
        <f>P42</f>
        <v>0</v>
      </c>
      <c r="Q14" s="79">
        <f t="shared" si="3"/>
        <v>0</v>
      </c>
      <c r="R14" s="79">
        <f t="shared" si="3"/>
        <v>0</v>
      </c>
      <c r="S14" s="70">
        <f t="shared" si="3"/>
        <v>0</v>
      </c>
      <c r="T14" s="70">
        <f t="shared" si="3"/>
        <v>0</v>
      </c>
      <c r="U14" s="70">
        <f t="shared" si="3"/>
        <v>0</v>
      </c>
      <c r="V14" s="70">
        <f t="shared" si="3"/>
        <v>0</v>
      </c>
      <c r="W14" s="70">
        <f t="shared" si="3"/>
        <v>0</v>
      </c>
      <c r="X14" s="80" t="s">
        <v>30</v>
      </c>
      <c r="Y14" s="35"/>
    </row>
    <row r="15" spans="1:25" s="36" customFormat="1" ht="153.75" customHeight="1">
      <c r="A15" s="78" t="s">
        <v>38</v>
      </c>
      <c r="B15" s="78" t="s">
        <v>30</v>
      </c>
      <c r="C15" s="71" t="s">
        <v>39</v>
      </c>
      <c r="D15" s="70">
        <f>D50</f>
        <v>27315</v>
      </c>
      <c r="E15" s="70">
        <f aca="true" t="shared" si="4" ref="E15:W15">E50</f>
        <v>0</v>
      </c>
      <c r="F15" s="70">
        <f>F50</f>
        <v>0</v>
      </c>
      <c r="G15" s="79">
        <f t="shared" si="4"/>
        <v>2</v>
      </c>
      <c r="H15" s="79">
        <f t="shared" si="4"/>
        <v>2</v>
      </c>
      <c r="I15" s="70">
        <f t="shared" si="4"/>
        <v>15839.6</v>
      </c>
      <c r="J15" s="70">
        <f t="shared" si="4"/>
        <v>15839.6</v>
      </c>
      <c r="K15" s="70">
        <f t="shared" si="4"/>
        <v>15839.6</v>
      </c>
      <c r="L15" s="70">
        <f t="shared" si="4"/>
        <v>15839.6</v>
      </c>
      <c r="M15" s="70">
        <f t="shared" si="4"/>
        <v>15839.6</v>
      </c>
      <c r="N15" s="70">
        <f t="shared" si="4"/>
        <v>0</v>
      </c>
      <c r="O15" s="70">
        <f t="shared" si="4"/>
        <v>0</v>
      </c>
      <c r="P15" s="70">
        <f>P50</f>
        <v>0</v>
      </c>
      <c r="Q15" s="79">
        <f t="shared" si="4"/>
        <v>0</v>
      </c>
      <c r="R15" s="79">
        <f t="shared" si="4"/>
        <v>0</v>
      </c>
      <c r="S15" s="70">
        <f t="shared" si="4"/>
        <v>0</v>
      </c>
      <c r="T15" s="70">
        <f t="shared" si="4"/>
        <v>0</v>
      </c>
      <c r="U15" s="70">
        <f t="shared" si="4"/>
        <v>0</v>
      </c>
      <c r="V15" s="70">
        <f t="shared" si="4"/>
        <v>0</v>
      </c>
      <c r="W15" s="70">
        <f t="shared" si="4"/>
        <v>0</v>
      </c>
      <c r="X15" s="80" t="s">
        <v>30</v>
      </c>
      <c r="Y15" s="35"/>
    </row>
    <row r="16" spans="1:25" s="36" customFormat="1" ht="50.25" customHeight="1">
      <c r="A16" s="78" t="s">
        <v>40</v>
      </c>
      <c r="B16" s="78" t="s">
        <v>30</v>
      </c>
      <c r="C16" s="71" t="s">
        <v>41</v>
      </c>
      <c r="D16" s="70">
        <f>D56</f>
        <v>0</v>
      </c>
      <c r="E16" s="70">
        <f aca="true" t="shared" si="5" ref="E16:W16">E56</f>
        <v>0</v>
      </c>
      <c r="F16" s="70">
        <f>F56</f>
        <v>0</v>
      </c>
      <c r="G16" s="79">
        <f t="shared" si="5"/>
        <v>0</v>
      </c>
      <c r="H16" s="79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5"/>
        <v>0</v>
      </c>
      <c r="O16" s="70">
        <f t="shared" si="5"/>
        <v>0</v>
      </c>
      <c r="P16" s="70">
        <f>P56</f>
        <v>0</v>
      </c>
      <c r="Q16" s="79">
        <f t="shared" si="5"/>
        <v>0</v>
      </c>
      <c r="R16" s="79">
        <f t="shared" si="5"/>
        <v>0</v>
      </c>
      <c r="S16" s="70">
        <f t="shared" si="5"/>
        <v>0</v>
      </c>
      <c r="T16" s="70">
        <f t="shared" si="5"/>
        <v>0</v>
      </c>
      <c r="U16" s="70">
        <f t="shared" si="5"/>
        <v>0</v>
      </c>
      <c r="V16" s="70">
        <f t="shared" si="5"/>
        <v>0</v>
      </c>
      <c r="W16" s="70">
        <f t="shared" si="5"/>
        <v>0</v>
      </c>
      <c r="X16" s="80" t="s">
        <v>30</v>
      </c>
      <c r="Y16" s="35"/>
    </row>
    <row r="17" spans="1:25" s="36" customFormat="1" ht="33.75" customHeight="1">
      <c r="A17" s="78" t="s">
        <v>42</v>
      </c>
      <c r="B17" s="78" t="s">
        <v>30</v>
      </c>
      <c r="C17" s="71" t="s">
        <v>43</v>
      </c>
      <c r="D17" s="70" t="s">
        <v>30</v>
      </c>
      <c r="E17" s="70" t="s">
        <v>30</v>
      </c>
      <c r="F17" s="70" t="s">
        <v>30</v>
      </c>
      <c r="G17" s="79" t="s">
        <v>30</v>
      </c>
      <c r="H17" s="79" t="s">
        <v>30</v>
      </c>
      <c r="I17" s="70" t="s">
        <v>30</v>
      </c>
      <c r="J17" s="70" t="s">
        <v>30</v>
      </c>
      <c r="K17" s="70" t="s">
        <v>30</v>
      </c>
      <c r="L17" s="70" t="s">
        <v>30</v>
      </c>
      <c r="M17" s="70" t="s">
        <v>30</v>
      </c>
      <c r="N17" s="70" t="s">
        <v>30</v>
      </c>
      <c r="O17" s="70" t="s">
        <v>30</v>
      </c>
      <c r="P17" s="70" t="s">
        <v>30</v>
      </c>
      <c r="Q17" s="79" t="s">
        <v>30</v>
      </c>
      <c r="R17" s="79" t="s">
        <v>30</v>
      </c>
      <c r="S17" s="70" t="s">
        <v>30</v>
      </c>
      <c r="T17" s="70" t="s">
        <v>30</v>
      </c>
      <c r="U17" s="70" t="s">
        <v>30</v>
      </c>
      <c r="V17" s="70" t="s">
        <v>30</v>
      </c>
      <c r="W17" s="70" t="s">
        <v>30</v>
      </c>
      <c r="X17" s="80" t="s">
        <v>30</v>
      </c>
      <c r="Y17" s="35"/>
    </row>
    <row r="18" spans="1:25" s="36" customFormat="1" ht="32.25" customHeight="1">
      <c r="A18" s="81" t="s">
        <v>44</v>
      </c>
      <c r="B18" s="81"/>
      <c r="C18" s="72" t="s">
        <v>45</v>
      </c>
      <c r="D18" s="82">
        <f>D19+D29</f>
        <v>38673.7</v>
      </c>
      <c r="E18" s="82">
        <f aca="true" t="shared" si="6" ref="E18:W18">E19+E29</f>
        <v>38673.7</v>
      </c>
      <c r="F18" s="82">
        <f>F19+F29</f>
        <v>0</v>
      </c>
      <c r="G18" s="83">
        <f t="shared" si="6"/>
        <v>3</v>
      </c>
      <c r="H18" s="83">
        <f t="shared" si="6"/>
        <v>3</v>
      </c>
      <c r="I18" s="82">
        <f t="shared" si="6"/>
        <v>21795.1</v>
      </c>
      <c r="J18" s="82">
        <f t="shared" si="6"/>
        <v>21795.1</v>
      </c>
      <c r="K18" s="82">
        <f t="shared" si="6"/>
        <v>21795.1</v>
      </c>
      <c r="L18" s="82">
        <f t="shared" si="6"/>
        <v>21795.1</v>
      </c>
      <c r="M18" s="82">
        <f t="shared" si="6"/>
        <v>21795.1</v>
      </c>
      <c r="N18" s="82">
        <f t="shared" si="6"/>
        <v>0</v>
      </c>
      <c r="O18" s="82">
        <f t="shared" si="6"/>
        <v>0</v>
      </c>
      <c r="P18" s="82">
        <f>P19+P29</f>
        <v>0</v>
      </c>
      <c r="Q18" s="83">
        <f t="shared" si="6"/>
        <v>0</v>
      </c>
      <c r="R18" s="83">
        <f t="shared" si="6"/>
        <v>0</v>
      </c>
      <c r="S18" s="82">
        <f t="shared" si="6"/>
        <v>0</v>
      </c>
      <c r="T18" s="82">
        <f t="shared" si="6"/>
        <v>0</v>
      </c>
      <c r="U18" s="82">
        <f t="shared" si="6"/>
        <v>0</v>
      </c>
      <c r="V18" s="82">
        <f t="shared" si="6"/>
        <v>0</v>
      </c>
      <c r="W18" s="82">
        <f t="shared" si="6"/>
        <v>0</v>
      </c>
      <c r="X18" s="72" t="s">
        <v>30</v>
      </c>
      <c r="Y18" s="35"/>
    </row>
    <row r="19" spans="1:25" s="36" customFormat="1" ht="15.75" customHeight="1">
      <c r="A19" s="84" t="s">
        <v>46</v>
      </c>
      <c r="B19" s="84"/>
      <c r="C19" s="73" t="s">
        <v>47</v>
      </c>
      <c r="D19" s="85">
        <f>D20+SUM(D24:D28)</f>
        <v>38483.7</v>
      </c>
      <c r="E19" s="85">
        <f aca="true" t="shared" si="7" ref="E19:W19">E20+SUM(E24:E28)</f>
        <v>38483.7</v>
      </c>
      <c r="F19" s="85">
        <f>F20+SUM(F24:F28)</f>
        <v>0</v>
      </c>
      <c r="G19" s="86">
        <f t="shared" si="7"/>
        <v>2</v>
      </c>
      <c r="H19" s="86">
        <f t="shared" si="7"/>
        <v>2</v>
      </c>
      <c r="I19" s="85">
        <f t="shared" si="7"/>
        <v>21605.1</v>
      </c>
      <c r="J19" s="85">
        <f t="shared" si="7"/>
        <v>21605.1</v>
      </c>
      <c r="K19" s="85">
        <f t="shared" si="7"/>
        <v>21605.1</v>
      </c>
      <c r="L19" s="85">
        <f t="shared" si="7"/>
        <v>21605.1</v>
      </c>
      <c r="M19" s="85">
        <f t="shared" si="7"/>
        <v>21605.1</v>
      </c>
      <c r="N19" s="85">
        <f t="shared" si="7"/>
        <v>0</v>
      </c>
      <c r="O19" s="85">
        <f t="shared" si="7"/>
        <v>0</v>
      </c>
      <c r="P19" s="85">
        <f>P20+SUM(P24:P28)</f>
        <v>0</v>
      </c>
      <c r="Q19" s="86">
        <f t="shared" si="7"/>
        <v>0</v>
      </c>
      <c r="R19" s="86">
        <f t="shared" si="7"/>
        <v>0</v>
      </c>
      <c r="S19" s="85">
        <f t="shared" si="7"/>
        <v>0</v>
      </c>
      <c r="T19" s="85">
        <f t="shared" si="7"/>
        <v>0</v>
      </c>
      <c r="U19" s="85">
        <f t="shared" si="7"/>
        <v>0</v>
      </c>
      <c r="V19" s="85">
        <f t="shared" si="7"/>
        <v>0</v>
      </c>
      <c r="W19" s="85">
        <f t="shared" si="7"/>
        <v>0</v>
      </c>
      <c r="X19" s="87" t="s">
        <v>30</v>
      </c>
      <c r="Y19" s="35"/>
    </row>
    <row r="20" spans="1:25" s="36" customFormat="1" ht="47.25" customHeight="1">
      <c r="A20" s="88" t="s">
        <v>48</v>
      </c>
      <c r="B20" s="89" t="s">
        <v>49</v>
      </c>
      <c r="C20" s="74" t="s">
        <v>50</v>
      </c>
      <c r="D20" s="90">
        <f>D21+D22+D23</f>
        <v>0</v>
      </c>
      <c r="E20" s="90">
        <f aca="true" t="shared" si="8" ref="E20:W20">E21+E22+E23</f>
        <v>0</v>
      </c>
      <c r="F20" s="90">
        <f>F21+F22+F23</f>
        <v>0</v>
      </c>
      <c r="G20" s="91">
        <f t="shared" si="8"/>
        <v>0</v>
      </c>
      <c r="H20" s="91">
        <f t="shared" si="8"/>
        <v>0</v>
      </c>
      <c r="I20" s="90">
        <f t="shared" si="8"/>
        <v>0</v>
      </c>
      <c r="J20" s="90">
        <f t="shared" si="8"/>
        <v>0</v>
      </c>
      <c r="K20" s="90">
        <f t="shared" si="8"/>
        <v>0</v>
      </c>
      <c r="L20" s="90">
        <f t="shared" si="8"/>
        <v>0</v>
      </c>
      <c r="M20" s="90">
        <f t="shared" si="8"/>
        <v>0</v>
      </c>
      <c r="N20" s="90">
        <f t="shared" si="8"/>
        <v>0</v>
      </c>
      <c r="O20" s="90">
        <f t="shared" si="8"/>
        <v>0</v>
      </c>
      <c r="P20" s="90">
        <f>P21+P22+P23</f>
        <v>0</v>
      </c>
      <c r="Q20" s="91">
        <f t="shared" si="8"/>
        <v>0</v>
      </c>
      <c r="R20" s="91">
        <f t="shared" si="8"/>
        <v>0</v>
      </c>
      <c r="S20" s="90">
        <f t="shared" si="8"/>
        <v>0</v>
      </c>
      <c r="T20" s="90">
        <f t="shared" si="8"/>
        <v>0</v>
      </c>
      <c r="U20" s="90">
        <f t="shared" si="8"/>
        <v>0</v>
      </c>
      <c r="V20" s="90">
        <f t="shared" si="8"/>
        <v>0</v>
      </c>
      <c r="W20" s="90">
        <f t="shared" si="8"/>
        <v>0</v>
      </c>
      <c r="X20" s="92" t="s">
        <v>30</v>
      </c>
      <c r="Y20" s="35"/>
    </row>
    <row r="21" spans="1:25" s="36" customFormat="1" ht="33">
      <c r="A21" s="93"/>
      <c r="B21" s="94" t="s">
        <v>51</v>
      </c>
      <c r="C21" s="75" t="s">
        <v>52</v>
      </c>
      <c r="D21" s="66"/>
      <c r="E21" s="66"/>
      <c r="F21" s="66"/>
      <c r="G21" s="67"/>
      <c r="H21" s="67"/>
      <c r="I21" s="66"/>
      <c r="J21" s="66"/>
      <c r="K21" s="66"/>
      <c r="L21" s="66"/>
      <c r="M21" s="66"/>
      <c r="N21" s="66"/>
      <c r="O21" s="66"/>
      <c r="P21" s="66"/>
      <c r="Q21" s="67"/>
      <c r="R21" s="67"/>
      <c r="S21" s="66"/>
      <c r="T21" s="66"/>
      <c r="U21" s="66"/>
      <c r="V21" s="66"/>
      <c r="W21" s="66"/>
      <c r="X21" s="95"/>
      <c r="Y21" s="35"/>
    </row>
    <row r="22" spans="1:25" s="36" customFormat="1" ht="33">
      <c r="A22" s="93"/>
      <c r="B22" s="94" t="s">
        <v>53</v>
      </c>
      <c r="C22" s="75" t="s">
        <v>54</v>
      </c>
      <c r="D22" s="66"/>
      <c r="E22" s="66"/>
      <c r="F22" s="66"/>
      <c r="G22" s="67"/>
      <c r="H22" s="67"/>
      <c r="I22" s="66"/>
      <c r="J22" s="66"/>
      <c r="K22" s="66"/>
      <c r="L22" s="66"/>
      <c r="M22" s="66"/>
      <c r="N22" s="66"/>
      <c r="O22" s="66"/>
      <c r="P22" s="66"/>
      <c r="Q22" s="67"/>
      <c r="R22" s="67"/>
      <c r="S22" s="66"/>
      <c r="T22" s="66"/>
      <c r="U22" s="66"/>
      <c r="V22" s="66"/>
      <c r="W22" s="66"/>
      <c r="X22" s="95"/>
      <c r="Y22" s="35"/>
    </row>
    <row r="23" spans="1:25" s="36" customFormat="1" ht="33">
      <c r="A23" s="93"/>
      <c r="B23" s="94" t="s">
        <v>55</v>
      </c>
      <c r="C23" s="75" t="s">
        <v>56</v>
      </c>
      <c r="D23" s="66"/>
      <c r="E23" s="66"/>
      <c r="F23" s="66"/>
      <c r="G23" s="67"/>
      <c r="H23" s="67"/>
      <c r="I23" s="66"/>
      <c r="J23" s="66"/>
      <c r="K23" s="66"/>
      <c r="L23" s="66"/>
      <c r="M23" s="66"/>
      <c r="N23" s="66"/>
      <c r="O23" s="66"/>
      <c r="P23" s="66"/>
      <c r="Q23" s="67"/>
      <c r="R23" s="67"/>
      <c r="S23" s="66"/>
      <c r="T23" s="66"/>
      <c r="U23" s="66"/>
      <c r="V23" s="66"/>
      <c r="W23" s="66"/>
      <c r="X23" s="95"/>
      <c r="Y23" s="35"/>
    </row>
    <row r="24" spans="1:25" s="36" customFormat="1" ht="39" customHeight="1">
      <c r="A24" s="93" t="s">
        <v>57</v>
      </c>
      <c r="B24" s="94" t="s">
        <v>58</v>
      </c>
      <c r="C24" s="75" t="s">
        <v>59</v>
      </c>
      <c r="D24" s="66"/>
      <c r="E24" s="66"/>
      <c r="F24" s="66"/>
      <c r="G24" s="67"/>
      <c r="H24" s="67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6"/>
      <c r="T24" s="66"/>
      <c r="U24" s="66"/>
      <c r="V24" s="66"/>
      <c r="W24" s="66"/>
      <c r="X24" s="95"/>
      <c r="Y24" s="35"/>
    </row>
    <row r="25" spans="1:25" s="36" customFormat="1" ht="23.25" customHeight="1">
      <c r="A25" s="93" t="s">
        <v>60</v>
      </c>
      <c r="B25" s="94" t="s">
        <v>61</v>
      </c>
      <c r="C25" s="75" t="s">
        <v>62</v>
      </c>
      <c r="D25" s="66"/>
      <c r="E25" s="66"/>
      <c r="F25" s="66"/>
      <c r="G25" s="67"/>
      <c r="H25" s="67"/>
      <c r="I25" s="66"/>
      <c r="J25" s="66"/>
      <c r="K25" s="66"/>
      <c r="L25" s="66"/>
      <c r="M25" s="66"/>
      <c r="N25" s="66"/>
      <c r="O25" s="66"/>
      <c r="P25" s="66"/>
      <c r="Q25" s="67"/>
      <c r="R25" s="67"/>
      <c r="S25" s="66"/>
      <c r="T25" s="66"/>
      <c r="U25" s="66"/>
      <c r="V25" s="66"/>
      <c r="W25" s="66"/>
      <c r="X25" s="95"/>
      <c r="Y25" s="35"/>
    </row>
    <row r="26" spans="1:25" s="36" customFormat="1" ht="174" customHeight="1">
      <c r="A26" s="93" t="s">
        <v>63</v>
      </c>
      <c r="B26" s="94" t="s">
        <v>64</v>
      </c>
      <c r="C26" s="75" t="s">
        <v>65</v>
      </c>
      <c r="D26" s="66">
        <v>37799.7</v>
      </c>
      <c r="E26" s="66">
        <v>37799.7</v>
      </c>
      <c r="F26" s="66">
        <v>0</v>
      </c>
      <c r="G26" s="67">
        <v>1</v>
      </c>
      <c r="H26" s="67">
        <v>1</v>
      </c>
      <c r="I26" s="66">
        <v>21069.1</v>
      </c>
      <c r="J26" s="66">
        <v>21069.1</v>
      </c>
      <c r="K26" s="66">
        <v>21069.1</v>
      </c>
      <c r="L26" s="66">
        <v>21069.1</v>
      </c>
      <c r="M26" s="66">
        <v>21069.1</v>
      </c>
      <c r="N26" s="66"/>
      <c r="O26" s="66"/>
      <c r="P26" s="66"/>
      <c r="Q26" s="67"/>
      <c r="R26" s="67"/>
      <c r="S26" s="66"/>
      <c r="T26" s="66"/>
      <c r="U26" s="66"/>
      <c r="V26" s="66"/>
      <c r="W26" s="66"/>
      <c r="X26" s="95" t="s">
        <v>215</v>
      </c>
      <c r="Y26" s="35"/>
    </row>
    <row r="27" spans="1:25" s="36" customFormat="1" ht="66">
      <c r="A27" s="93" t="s">
        <v>66</v>
      </c>
      <c r="B27" s="94" t="s">
        <v>67</v>
      </c>
      <c r="C27" s="75" t="s">
        <v>68</v>
      </c>
      <c r="D27" s="66">
        <v>684</v>
      </c>
      <c r="E27" s="66">
        <v>684</v>
      </c>
      <c r="F27" s="66">
        <v>0</v>
      </c>
      <c r="G27" s="67">
        <v>1</v>
      </c>
      <c r="H27" s="67">
        <v>1</v>
      </c>
      <c r="I27" s="66">
        <v>536</v>
      </c>
      <c r="J27" s="66">
        <v>536</v>
      </c>
      <c r="K27" s="66">
        <v>536</v>
      </c>
      <c r="L27" s="66">
        <v>536</v>
      </c>
      <c r="M27" s="66">
        <v>536</v>
      </c>
      <c r="N27" s="66"/>
      <c r="O27" s="66"/>
      <c r="P27" s="66"/>
      <c r="Q27" s="67"/>
      <c r="R27" s="67"/>
      <c r="S27" s="66"/>
      <c r="T27" s="66"/>
      <c r="U27" s="66"/>
      <c r="V27" s="66"/>
      <c r="W27" s="66"/>
      <c r="X27" s="95" t="s">
        <v>216</v>
      </c>
      <c r="Y27" s="35"/>
    </row>
    <row r="28" spans="1:25" s="36" customFormat="1" ht="66">
      <c r="A28" s="93" t="s">
        <v>69</v>
      </c>
      <c r="B28" s="94" t="s">
        <v>70</v>
      </c>
      <c r="C28" s="75" t="s">
        <v>71</v>
      </c>
      <c r="D28" s="66"/>
      <c r="E28" s="66"/>
      <c r="F28" s="66"/>
      <c r="G28" s="67"/>
      <c r="H28" s="67"/>
      <c r="I28" s="66"/>
      <c r="J28" s="66"/>
      <c r="K28" s="66"/>
      <c r="L28" s="66"/>
      <c r="M28" s="66"/>
      <c r="N28" s="66"/>
      <c r="O28" s="66"/>
      <c r="P28" s="66"/>
      <c r="Q28" s="67"/>
      <c r="R28" s="67"/>
      <c r="S28" s="66"/>
      <c r="T28" s="66"/>
      <c r="U28" s="66"/>
      <c r="V28" s="66"/>
      <c r="W28" s="66"/>
      <c r="X28" s="95"/>
      <c r="Y28" s="35"/>
    </row>
    <row r="29" spans="1:25" s="36" customFormat="1" ht="21" customHeight="1">
      <c r="A29" s="84" t="s">
        <v>72</v>
      </c>
      <c r="B29" s="84"/>
      <c r="C29" s="73" t="s">
        <v>73</v>
      </c>
      <c r="D29" s="85">
        <f>SUM(D30:D41)</f>
        <v>190</v>
      </c>
      <c r="E29" s="85">
        <f aca="true" t="shared" si="9" ref="E29:W29">SUM(E30:E41)</f>
        <v>190</v>
      </c>
      <c r="F29" s="85">
        <f t="shared" si="9"/>
        <v>0</v>
      </c>
      <c r="G29" s="86">
        <f t="shared" si="9"/>
        <v>1</v>
      </c>
      <c r="H29" s="86">
        <v>1</v>
      </c>
      <c r="I29" s="85">
        <f t="shared" si="9"/>
        <v>190</v>
      </c>
      <c r="J29" s="85">
        <f t="shared" si="9"/>
        <v>190</v>
      </c>
      <c r="K29" s="85">
        <f t="shared" si="9"/>
        <v>190</v>
      </c>
      <c r="L29" s="85">
        <f t="shared" si="9"/>
        <v>190</v>
      </c>
      <c r="M29" s="85">
        <f t="shared" si="9"/>
        <v>190</v>
      </c>
      <c r="N29" s="85">
        <f t="shared" si="9"/>
        <v>0</v>
      </c>
      <c r="O29" s="85">
        <f t="shared" si="9"/>
        <v>0</v>
      </c>
      <c r="P29" s="85">
        <f t="shared" si="9"/>
        <v>0</v>
      </c>
      <c r="Q29" s="86">
        <f t="shared" si="9"/>
        <v>0</v>
      </c>
      <c r="R29" s="86">
        <f t="shared" si="9"/>
        <v>0</v>
      </c>
      <c r="S29" s="85">
        <f t="shared" si="9"/>
        <v>0</v>
      </c>
      <c r="T29" s="85">
        <f t="shared" si="9"/>
        <v>0</v>
      </c>
      <c r="U29" s="85">
        <f t="shared" si="9"/>
        <v>0</v>
      </c>
      <c r="V29" s="85">
        <f t="shared" si="9"/>
        <v>0</v>
      </c>
      <c r="W29" s="85">
        <f t="shared" si="9"/>
        <v>0</v>
      </c>
      <c r="X29" s="87" t="s">
        <v>30</v>
      </c>
      <c r="Y29" s="35"/>
    </row>
    <row r="30" spans="1:25" s="36" customFormat="1" ht="98.25" customHeight="1">
      <c r="A30" s="93" t="s">
        <v>74</v>
      </c>
      <c r="B30" s="94" t="s">
        <v>75</v>
      </c>
      <c r="C30" s="75" t="s">
        <v>76</v>
      </c>
      <c r="D30" s="66"/>
      <c r="E30" s="66"/>
      <c r="F30" s="66"/>
      <c r="G30" s="67"/>
      <c r="H30" s="67"/>
      <c r="I30" s="66"/>
      <c r="J30" s="66"/>
      <c r="K30" s="66"/>
      <c r="L30" s="66"/>
      <c r="M30" s="66"/>
      <c r="N30" s="66"/>
      <c r="O30" s="66"/>
      <c r="P30" s="66"/>
      <c r="Q30" s="67"/>
      <c r="R30" s="67"/>
      <c r="S30" s="66"/>
      <c r="T30" s="66"/>
      <c r="U30" s="66"/>
      <c r="V30" s="66"/>
      <c r="W30" s="66"/>
      <c r="X30" s="95"/>
      <c r="Y30" s="35"/>
    </row>
    <row r="31" spans="1:25" s="36" customFormat="1" ht="33" customHeight="1">
      <c r="A31" s="93" t="s">
        <v>77</v>
      </c>
      <c r="B31" s="94" t="s">
        <v>78</v>
      </c>
      <c r="C31" s="75" t="s">
        <v>79</v>
      </c>
      <c r="D31" s="66"/>
      <c r="E31" s="66"/>
      <c r="F31" s="66"/>
      <c r="G31" s="67"/>
      <c r="H31" s="67"/>
      <c r="I31" s="66"/>
      <c r="J31" s="66"/>
      <c r="K31" s="66"/>
      <c r="L31" s="66"/>
      <c r="M31" s="66"/>
      <c r="N31" s="66"/>
      <c r="O31" s="66"/>
      <c r="P31" s="66"/>
      <c r="Q31" s="67"/>
      <c r="R31" s="67"/>
      <c r="S31" s="66"/>
      <c r="T31" s="66"/>
      <c r="U31" s="66"/>
      <c r="V31" s="66"/>
      <c r="W31" s="66"/>
      <c r="X31" s="95"/>
      <c r="Y31" s="35"/>
    </row>
    <row r="32" spans="1:25" s="36" customFormat="1" ht="47.25" customHeight="1">
      <c r="A32" s="93" t="s">
        <v>80</v>
      </c>
      <c r="B32" s="94" t="s">
        <v>81</v>
      </c>
      <c r="C32" s="75" t="s">
        <v>82</v>
      </c>
      <c r="D32" s="66"/>
      <c r="E32" s="66"/>
      <c r="F32" s="66"/>
      <c r="G32" s="67"/>
      <c r="H32" s="67"/>
      <c r="I32" s="66"/>
      <c r="J32" s="66"/>
      <c r="K32" s="66"/>
      <c r="L32" s="66"/>
      <c r="M32" s="66"/>
      <c r="N32" s="66"/>
      <c r="O32" s="66"/>
      <c r="P32" s="66"/>
      <c r="Q32" s="67"/>
      <c r="R32" s="67"/>
      <c r="S32" s="66"/>
      <c r="T32" s="66"/>
      <c r="U32" s="66"/>
      <c r="V32" s="66"/>
      <c r="W32" s="66"/>
      <c r="X32" s="95"/>
      <c r="Y32" s="35"/>
    </row>
    <row r="33" spans="1:25" s="36" customFormat="1" ht="49.5">
      <c r="A33" s="93" t="s">
        <v>83</v>
      </c>
      <c r="B33" s="94" t="s">
        <v>84</v>
      </c>
      <c r="C33" s="75" t="s">
        <v>85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66"/>
      <c r="O33" s="66"/>
      <c r="P33" s="66"/>
      <c r="Q33" s="67"/>
      <c r="R33" s="67"/>
      <c r="S33" s="66"/>
      <c r="T33" s="66"/>
      <c r="U33" s="66"/>
      <c r="V33" s="66"/>
      <c r="W33" s="66"/>
      <c r="X33" s="95"/>
      <c r="Y33" s="35"/>
    </row>
    <row r="34" spans="1:25" s="36" customFormat="1" ht="66">
      <c r="A34" s="93" t="s">
        <v>86</v>
      </c>
      <c r="B34" s="94" t="s">
        <v>87</v>
      </c>
      <c r="C34" s="75" t="s">
        <v>88</v>
      </c>
      <c r="D34" s="66">
        <v>190</v>
      </c>
      <c r="E34" s="66">
        <v>190</v>
      </c>
      <c r="F34" s="66">
        <v>0</v>
      </c>
      <c r="G34" s="67">
        <v>1</v>
      </c>
      <c r="H34" s="67">
        <v>1</v>
      </c>
      <c r="I34" s="66">
        <v>190</v>
      </c>
      <c r="J34" s="66">
        <v>190</v>
      </c>
      <c r="K34" s="66">
        <v>190</v>
      </c>
      <c r="L34" s="66">
        <v>190</v>
      </c>
      <c r="M34" s="66">
        <v>190</v>
      </c>
      <c r="N34" s="66"/>
      <c r="O34" s="66"/>
      <c r="P34" s="66"/>
      <c r="Q34" s="67"/>
      <c r="R34" s="67"/>
      <c r="S34" s="66"/>
      <c r="T34" s="66"/>
      <c r="U34" s="66"/>
      <c r="V34" s="66"/>
      <c r="W34" s="66"/>
      <c r="X34" s="114" t="s">
        <v>223</v>
      </c>
      <c r="Y34" s="35"/>
    </row>
    <row r="35" spans="1:25" s="36" customFormat="1" ht="66">
      <c r="A35" s="93" t="s">
        <v>89</v>
      </c>
      <c r="B35" s="94" t="s">
        <v>90</v>
      </c>
      <c r="C35" s="75" t="s">
        <v>91</v>
      </c>
      <c r="D35" s="66"/>
      <c r="E35" s="66"/>
      <c r="F35" s="66"/>
      <c r="G35" s="67"/>
      <c r="H35" s="67"/>
      <c r="I35" s="66"/>
      <c r="J35" s="66"/>
      <c r="K35" s="66"/>
      <c r="L35" s="66"/>
      <c r="M35" s="66"/>
      <c r="N35" s="66"/>
      <c r="O35" s="66"/>
      <c r="P35" s="66"/>
      <c r="Q35" s="67"/>
      <c r="R35" s="67"/>
      <c r="S35" s="66"/>
      <c r="T35" s="66"/>
      <c r="U35" s="66"/>
      <c r="V35" s="66"/>
      <c r="W35" s="66"/>
      <c r="X35" s="95"/>
      <c r="Y35" s="35"/>
    </row>
    <row r="36" spans="1:25" s="36" customFormat="1" ht="66">
      <c r="A36" s="93" t="s">
        <v>92</v>
      </c>
      <c r="B36" s="94" t="s">
        <v>93</v>
      </c>
      <c r="C36" s="75" t="s">
        <v>94</v>
      </c>
      <c r="D36" s="66"/>
      <c r="E36" s="66"/>
      <c r="F36" s="66"/>
      <c r="G36" s="67"/>
      <c r="H36" s="67"/>
      <c r="I36" s="66"/>
      <c r="J36" s="66"/>
      <c r="K36" s="66"/>
      <c r="L36" s="66"/>
      <c r="M36" s="66"/>
      <c r="N36" s="66"/>
      <c r="O36" s="66"/>
      <c r="P36" s="66"/>
      <c r="Q36" s="67"/>
      <c r="R36" s="67"/>
      <c r="S36" s="66"/>
      <c r="T36" s="66"/>
      <c r="U36" s="66"/>
      <c r="V36" s="66"/>
      <c r="W36" s="66"/>
      <c r="X36" s="95"/>
      <c r="Y36" s="35"/>
    </row>
    <row r="37" spans="1:25" s="36" customFormat="1" ht="66">
      <c r="A37" s="93" t="s">
        <v>95</v>
      </c>
      <c r="B37" s="94" t="s">
        <v>96</v>
      </c>
      <c r="C37" s="75" t="s">
        <v>97</v>
      </c>
      <c r="D37" s="66"/>
      <c r="E37" s="66"/>
      <c r="F37" s="66"/>
      <c r="G37" s="67"/>
      <c r="H37" s="67"/>
      <c r="I37" s="66"/>
      <c r="J37" s="66"/>
      <c r="K37" s="66"/>
      <c r="L37" s="66"/>
      <c r="M37" s="66"/>
      <c r="N37" s="66"/>
      <c r="O37" s="66"/>
      <c r="P37" s="66"/>
      <c r="Q37" s="67"/>
      <c r="R37" s="67"/>
      <c r="S37" s="66"/>
      <c r="T37" s="66"/>
      <c r="U37" s="66"/>
      <c r="V37" s="66"/>
      <c r="W37" s="66"/>
      <c r="X37" s="95"/>
      <c r="Y37" s="35"/>
    </row>
    <row r="38" spans="1:25" s="36" customFormat="1" ht="66">
      <c r="A38" s="93" t="s">
        <v>98</v>
      </c>
      <c r="B38" s="94" t="s">
        <v>99</v>
      </c>
      <c r="C38" s="75" t="s">
        <v>100</v>
      </c>
      <c r="D38" s="66"/>
      <c r="E38" s="66"/>
      <c r="F38" s="66"/>
      <c r="G38" s="67"/>
      <c r="H38" s="67"/>
      <c r="I38" s="66"/>
      <c r="J38" s="66"/>
      <c r="K38" s="66"/>
      <c r="L38" s="66"/>
      <c r="M38" s="66"/>
      <c r="N38" s="66"/>
      <c r="O38" s="66"/>
      <c r="P38" s="66"/>
      <c r="Q38" s="67"/>
      <c r="R38" s="67"/>
      <c r="S38" s="66"/>
      <c r="T38" s="66"/>
      <c r="U38" s="66"/>
      <c r="V38" s="66"/>
      <c r="W38" s="66"/>
      <c r="X38" s="95"/>
      <c r="Y38" s="35"/>
    </row>
    <row r="39" spans="1:25" s="36" customFormat="1" ht="49.5">
      <c r="A39" s="93" t="s">
        <v>101</v>
      </c>
      <c r="B39" s="94" t="s">
        <v>102</v>
      </c>
      <c r="C39" s="75" t="s">
        <v>103</v>
      </c>
      <c r="D39" s="66"/>
      <c r="E39" s="66"/>
      <c r="F39" s="66"/>
      <c r="G39" s="67"/>
      <c r="H39" s="67"/>
      <c r="I39" s="66"/>
      <c r="J39" s="66"/>
      <c r="K39" s="66"/>
      <c r="L39" s="66"/>
      <c r="M39" s="66"/>
      <c r="N39" s="66"/>
      <c r="O39" s="66"/>
      <c r="P39" s="66"/>
      <c r="Q39" s="67"/>
      <c r="R39" s="67"/>
      <c r="S39" s="66"/>
      <c r="T39" s="66"/>
      <c r="U39" s="66"/>
      <c r="V39" s="66"/>
      <c r="W39" s="66"/>
      <c r="X39" s="95"/>
      <c r="Y39" s="35"/>
    </row>
    <row r="40" spans="1:25" s="36" customFormat="1" ht="33">
      <c r="A40" s="93" t="s">
        <v>104</v>
      </c>
      <c r="B40" s="94" t="s">
        <v>105</v>
      </c>
      <c r="C40" s="75" t="s">
        <v>106</v>
      </c>
      <c r="D40" s="66"/>
      <c r="E40" s="66"/>
      <c r="F40" s="66"/>
      <c r="G40" s="67"/>
      <c r="H40" s="67"/>
      <c r="I40" s="66"/>
      <c r="J40" s="66"/>
      <c r="K40" s="66"/>
      <c r="L40" s="66"/>
      <c r="M40" s="66"/>
      <c r="N40" s="66"/>
      <c r="O40" s="66"/>
      <c r="P40" s="66"/>
      <c r="Q40" s="67"/>
      <c r="R40" s="67"/>
      <c r="S40" s="66"/>
      <c r="T40" s="66"/>
      <c r="U40" s="66"/>
      <c r="V40" s="66"/>
      <c r="W40" s="66"/>
      <c r="X40" s="95"/>
      <c r="Y40" s="35"/>
    </row>
    <row r="41" spans="1:25" s="36" customFormat="1" ht="66.75" customHeight="1">
      <c r="A41" s="93" t="s">
        <v>107</v>
      </c>
      <c r="B41" s="94" t="s">
        <v>108</v>
      </c>
      <c r="C41" s="75" t="s">
        <v>109</v>
      </c>
      <c r="D41" s="66"/>
      <c r="E41" s="66"/>
      <c r="F41" s="66"/>
      <c r="G41" s="67"/>
      <c r="H41" s="67"/>
      <c r="I41" s="66"/>
      <c r="J41" s="66"/>
      <c r="K41" s="66"/>
      <c r="L41" s="66"/>
      <c r="M41" s="66"/>
      <c r="N41" s="66"/>
      <c r="O41" s="66"/>
      <c r="P41" s="66"/>
      <c r="Q41" s="67"/>
      <c r="R41" s="67"/>
      <c r="S41" s="66"/>
      <c r="T41" s="66"/>
      <c r="U41" s="66"/>
      <c r="V41" s="66"/>
      <c r="W41" s="66"/>
      <c r="X41" s="95"/>
      <c r="Y41" s="35"/>
    </row>
    <row r="42" spans="1:25" s="36" customFormat="1" ht="49.5">
      <c r="A42" s="97" t="s">
        <v>110</v>
      </c>
      <c r="B42" s="97"/>
      <c r="C42" s="72" t="s">
        <v>111</v>
      </c>
      <c r="D42" s="82">
        <f>D43+D46</f>
        <v>130</v>
      </c>
      <c r="E42" s="82">
        <f aca="true" t="shared" si="10" ref="E42:W42">E43+E46</f>
        <v>130</v>
      </c>
      <c r="F42" s="82">
        <f>F43+F46</f>
        <v>0</v>
      </c>
      <c r="G42" s="83">
        <f t="shared" si="10"/>
        <v>0</v>
      </c>
      <c r="H42" s="83">
        <f t="shared" si="10"/>
        <v>0</v>
      </c>
      <c r="I42" s="82">
        <f t="shared" si="10"/>
        <v>115</v>
      </c>
      <c r="J42" s="82">
        <f t="shared" si="10"/>
        <v>115</v>
      </c>
      <c r="K42" s="82">
        <f t="shared" si="10"/>
        <v>115</v>
      </c>
      <c r="L42" s="82">
        <f t="shared" si="10"/>
        <v>115</v>
      </c>
      <c r="M42" s="82">
        <f t="shared" si="10"/>
        <v>115</v>
      </c>
      <c r="N42" s="82">
        <f t="shared" si="10"/>
        <v>0</v>
      </c>
      <c r="O42" s="82">
        <f t="shared" si="10"/>
        <v>0</v>
      </c>
      <c r="P42" s="82">
        <f>P43+P46</f>
        <v>0</v>
      </c>
      <c r="Q42" s="83">
        <f t="shared" si="10"/>
        <v>0</v>
      </c>
      <c r="R42" s="83">
        <f t="shared" si="10"/>
        <v>0</v>
      </c>
      <c r="S42" s="82">
        <f t="shared" si="10"/>
        <v>0</v>
      </c>
      <c r="T42" s="82">
        <f t="shared" si="10"/>
        <v>0</v>
      </c>
      <c r="U42" s="82">
        <f t="shared" si="10"/>
        <v>0</v>
      </c>
      <c r="V42" s="82">
        <f t="shared" si="10"/>
        <v>0</v>
      </c>
      <c r="W42" s="82">
        <f t="shared" si="10"/>
        <v>0</v>
      </c>
      <c r="X42" s="72" t="s">
        <v>30</v>
      </c>
      <c r="Y42" s="35"/>
    </row>
    <row r="43" spans="1:25" s="36" customFormat="1" ht="15" customHeight="1">
      <c r="A43" s="84" t="s">
        <v>112</v>
      </c>
      <c r="B43" s="84"/>
      <c r="C43" s="73" t="s">
        <v>47</v>
      </c>
      <c r="D43" s="85">
        <f>D44+D45</f>
        <v>0</v>
      </c>
      <c r="E43" s="85">
        <f aca="true" t="shared" si="11" ref="E43:W43">E44+E45</f>
        <v>0</v>
      </c>
      <c r="F43" s="85">
        <f>F44+F45</f>
        <v>0</v>
      </c>
      <c r="G43" s="86">
        <f t="shared" si="11"/>
        <v>0</v>
      </c>
      <c r="H43" s="86">
        <f t="shared" si="11"/>
        <v>0</v>
      </c>
      <c r="I43" s="85">
        <f t="shared" si="11"/>
        <v>0</v>
      </c>
      <c r="J43" s="85">
        <f t="shared" si="11"/>
        <v>0</v>
      </c>
      <c r="K43" s="85">
        <f t="shared" si="11"/>
        <v>0</v>
      </c>
      <c r="L43" s="85">
        <f t="shared" si="11"/>
        <v>0</v>
      </c>
      <c r="M43" s="85">
        <f t="shared" si="11"/>
        <v>0</v>
      </c>
      <c r="N43" s="85">
        <f t="shared" si="11"/>
        <v>0</v>
      </c>
      <c r="O43" s="85">
        <f t="shared" si="11"/>
        <v>0</v>
      </c>
      <c r="P43" s="85">
        <f>P44+P45</f>
        <v>0</v>
      </c>
      <c r="Q43" s="86">
        <f t="shared" si="11"/>
        <v>0</v>
      </c>
      <c r="R43" s="86">
        <f t="shared" si="11"/>
        <v>0</v>
      </c>
      <c r="S43" s="85">
        <f t="shared" si="11"/>
        <v>0</v>
      </c>
      <c r="T43" s="85">
        <f t="shared" si="11"/>
        <v>0</v>
      </c>
      <c r="U43" s="85">
        <f t="shared" si="11"/>
        <v>0</v>
      </c>
      <c r="V43" s="85">
        <f t="shared" si="11"/>
        <v>0</v>
      </c>
      <c r="W43" s="85">
        <f t="shared" si="11"/>
        <v>0</v>
      </c>
      <c r="X43" s="87" t="s">
        <v>30</v>
      </c>
      <c r="Y43" s="35"/>
    </row>
    <row r="44" spans="1:25" s="36" customFormat="1" ht="49.5">
      <c r="A44" s="93" t="s">
        <v>113</v>
      </c>
      <c r="B44" s="94" t="s">
        <v>114</v>
      </c>
      <c r="C44" s="75" t="s">
        <v>115</v>
      </c>
      <c r="D44" s="66"/>
      <c r="E44" s="66"/>
      <c r="F44" s="66"/>
      <c r="G44" s="67"/>
      <c r="H44" s="67"/>
      <c r="I44" s="66"/>
      <c r="J44" s="66"/>
      <c r="K44" s="66"/>
      <c r="L44" s="66"/>
      <c r="M44" s="66"/>
      <c r="N44" s="66"/>
      <c r="O44" s="66"/>
      <c r="P44" s="66"/>
      <c r="Q44" s="67"/>
      <c r="R44" s="67"/>
      <c r="S44" s="66"/>
      <c r="T44" s="66"/>
      <c r="U44" s="66"/>
      <c r="V44" s="66"/>
      <c r="W44" s="66"/>
      <c r="X44" s="95"/>
      <c r="Y44" s="35"/>
    </row>
    <row r="45" spans="1:25" s="36" customFormat="1" ht="33">
      <c r="A45" s="93" t="s">
        <v>116</v>
      </c>
      <c r="B45" s="94" t="s">
        <v>117</v>
      </c>
      <c r="C45" s="75" t="s">
        <v>118</v>
      </c>
      <c r="D45" s="66"/>
      <c r="E45" s="66"/>
      <c r="F45" s="66"/>
      <c r="G45" s="67"/>
      <c r="H45" s="67"/>
      <c r="I45" s="66"/>
      <c r="J45" s="66"/>
      <c r="K45" s="66"/>
      <c r="L45" s="66"/>
      <c r="M45" s="66"/>
      <c r="N45" s="66"/>
      <c r="O45" s="66"/>
      <c r="P45" s="66"/>
      <c r="Q45" s="67"/>
      <c r="R45" s="67"/>
      <c r="S45" s="66"/>
      <c r="T45" s="66"/>
      <c r="U45" s="66"/>
      <c r="V45" s="66"/>
      <c r="W45" s="66"/>
      <c r="X45" s="95"/>
      <c r="Y45" s="35"/>
    </row>
    <row r="46" spans="1:25" s="36" customFormat="1" ht="22.5" customHeight="1">
      <c r="A46" s="84" t="s">
        <v>119</v>
      </c>
      <c r="B46" s="84"/>
      <c r="C46" s="73" t="s">
        <v>73</v>
      </c>
      <c r="D46" s="85">
        <f>SUM(D47:D49)</f>
        <v>130</v>
      </c>
      <c r="E46" s="85">
        <f aca="true" t="shared" si="12" ref="E46:W46">SUM(E47:E49)</f>
        <v>130</v>
      </c>
      <c r="F46" s="85">
        <f t="shared" si="12"/>
        <v>0</v>
      </c>
      <c r="G46" s="86">
        <f t="shared" si="12"/>
        <v>0</v>
      </c>
      <c r="H46" s="86">
        <f t="shared" si="12"/>
        <v>0</v>
      </c>
      <c r="I46" s="85">
        <f t="shared" si="12"/>
        <v>115</v>
      </c>
      <c r="J46" s="85">
        <f t="shared" si="12"/>
        <v>115</v>
      </c>
      <c r="K46" s="85">
        <f t="shared" si="12"/>
        <v>115</v>
      </c>
      <c r="L46" s="85">
        <f t="shared" si="12"/>
        <v>115</v>
      </c>
      <c r="M46" s="85">
        <f t="shared" si="12"/>
        <v>115</v>
      </c>
      <c r="N46" s="85">
        <f t="shared" si="12"/>
        <v>0</v>
      </c>
      <c r="O46" s="85">
        <f t="shared" si="12"/>
        <v>0</v>
      </c>
      <c r="P46" s="85">
        <f t="shared" si="12"/>
        <v>0</v>
      </c>
      <c r="Q46" s="86">
        <f t="shared" si="12"/>
        <v>0</v>
      </c>
      <c r="R46" s="86">
        <f t="shared" si="12"/>
        <v>0</v>
      </c>
      <c r="S46" s="85">
        <f t="shared" si="12"/>
        <v>0</v>
      </c>
      <c r="T46" s="85">
        <f t="shared" si="12"/>
        <v>0</v>
      </c>
      <c r="U46" s="85">
        <f t="shared" si="12"/>
        <v>0</v>
      </c>
      <c r="V46" s="85">
        <f t="shared" si="12"/>
        <v>0</v>
      </c>
      <c r="W46" s="85">
        <f t="shared" si="12"/>
        <v>0</v>
      </c>
      <c r="X46" s="87" t="s">
        <v>30</v>
      </c>
      <c r="Y46" s="35"/>
    </row>
    <row r="47" spans="1:25" s="36" customFormat="1" ht="49.5" customHeight="1">
      <c r="A47" s="93" t="s">
        <v>120</v>
      </c>
      <c r="B47" s="94" t="s">
        <v>121</v>
      </c>
      <c r="C47" s="75" t="s">
        <v>122</v>
      </c>
      <c r="D47" s="66"/>
      <c r="E47" s="66"/>
      <c r="F47" s="66"/>
      <c r="G47" s="67"/>
      <c r="H47" s="67"/>
      <c r="I47" s="66"/>
      <c r="J47" s="66"/>
      <c r="K47" s="66"/>
      <c r="L47" s="66"/>
      <c r="M47" s="66"/>
      <c r="N47" s="66"/>
      <c r="O47" s="66"/>
      <c r="P47" s="66"/>
      <c r="Q47" s="67"/>
      <c r="R47" s="67"/>
      <c r="S47" s="66"/>
      <c r="T47" s="66"/>
      <c r="U47" s="66"/>
      <c r="V47" s="66"/>
      <c r="W47" s="66"/>
      <c r="X47" s="95"/>
      <c r="Y47" s="35"/>
    </row>
    <row r="48" spans="1:25" s="36" customFormat="1" ht="267.75" customHeight="1">
      <c r="A48" s="93" t="s">
        <v>123</v>
      </c>
      <c r="B48" s="94" t="s">
        <v>124</v>
      </c>
      <c r="C48" s="75" t="s">
        <v>125</v>
      </c>
      <c r="D48" s="66">
        <v>130</v>
      </c>
      <c r="E48" s="66">
        <v>130</v>
      </c>
      <c r="F48" s="66">
        <v>0</v>
      </c>
      <c r="G48" s="67">
        <v>0</v>
      </c>
      <c r="H48" s="67">
        <v>0</v>
      </c>
      <c r="I48" s="66">
        <v>115</v>
      </c>
      <c r="J48" s="66">
        <v>115</v>
      </c>
      <c r="K48" s="66">
        <v>115</v>
      </c>
      <c r="L48" s="66">
        <v>115</v>
      </c>
      <c r="M48" s="66">
        <v>115</v>
      </c>
      <c r="N48" s="66"/>
      <c r="O48" s="66"/>
      <c r="P48" s="66"/>
      <c r="Q48" s="67"/>
      <c r="R48" s="67"/>
      <c r="S48" s="66"/>
      <c r="T48" s="66"/>
      <c r="U48" s="66"/>
      <c r="V48" s="66"/>
      <c r="W48" s="66"/>
      <c r="X48" s="95" t="s">
        <v>213</v>
      </c>
      <c r="Y48" s="35"/>
    </row>
    <row r="49" spans="1:25" s="36" customFormat="1" ht="52.5" customHeight="1">
      <c r="A49" s="93" t="s">
        <v>126</v>
      </c>
      <c r="B49" s="94" t="s">
        <v>127</v>
      </c>
      <c r="C49" s="75" t="s">
        <v>128</v>
      </c>
      <c r="D49" s="66"/>
      <c r="E49" s="66"/>
      <c r="F49" s="66"/>
      <c r="G49" s="67"/>
      <c r="H49" s="67"/>
      <c r="I49" s="66"/>
      <c r="J49" s="66"/>
      <c r="K49" s="66"/>
      <c r="L49" s="66"/>
      <c r="M49" s="66"/>
      <c r="N49" s="66"/>
      <c r="O49" s="66"/>
      <c r="P49" s="66"/>
      <c r="Q49" s="67"/>
      <c r="R49" s="67"/>
      <c r="S49" s="66"/>
      <c r="T49" s="66"/>
      <c r="U49" s="66"/>
      <c r="V49" s="66"/>
      <c r="W49" s="66"/>
      <c r="X49" s="95"/>
      <c r="Y49" s="35"/>
    </row>
    <row r="50" spans="1:25" s="36" customFormat="1" ht="33">
      <c r="A50" s="97" t="s">
        <v>129</v>
      </c>
      <c r="B50" s="97"/>
      <c r="C50" s="72" t="s">
        <v>130</v>
      </c>
      <c r="D50" s="82">
        <f>D51+D53</f>
        <v>27315</v>
      </c>
      <c r="E50" s="82">
        <f aca="true" t="shared" si="13" ref="E50:W50">E51+E53</f>
        <v>0</v>
      </c>
      <c r="F50" s="82">
        <f>F51+F53</f>
        <v>0</v>
      </c>
      <c r="G50" s="83">
        <f t="shared" si="13"/>
        <v>2</v>
      </c>
      <c r="H50" s="83">
        <f t="shared" si="13"/>
        <v>2</v>
      </c>
      <c r="I50" s="82">
        <f t="shared" si="13"/>
        <v>15839.6</v>
      </c>
      <c r="J50" s="82">
        <f t="shared" si="13"/>
        <v>15839.6</v>
      </c>
      <c r="K50" s="82">
        <f t="shared" si="13"/>
        <v>15839.6</v>
      </c>
      <c r="L50" s="82">
        <f t="shared" si="13"/>
        <v>15839.6</v>
      </c>
      <c r="M50" s="82">
        <f t="shared" si="13"/>
        <v>15839.6</v>
      </c>
      <c r="N50" s="82">
        <f t="shared" si="13"/>
        <v>0</v>
      </c>
      <c r="O50" s="82">
        <f t="shared" si="13"/>
        <v>0</v>
      </c>
      <c r="P50" s="82">
        <f>P51+P53</f>
        <v>0</v>
      </c>
      <c r="Q50" s="83">
        <f t="shared" si="13"/>
        <v>0</v>
      </c>
      <c r="R50" s="83">
        <f t="shared" si="13"/>
        <v>0</v>
      </c>
      <c r="S50" s="82">
        <f t="shared" si="13"/>
        <v>0</v>
      </c>
      <c r="T50" s="82">
        <f t="shared" si="13"/>
        <v>0</v>
      </c>
      <c r="U50" s="82">
        <f t="shared" si="13"/>
        <v>0</v>
      </c>
      <c r="V50" s="82">
        <f t="shared" si="13"/>
        <v>0</v>
      </c>
      <c r="W50" s="82">
        <f t="shared" si="13"/>
        <v>0</v>
      </c>
      <c r="X50" s="98" t="s">
        <v>30</v>
      </c>
      <c r="Y50" s="35"/>
    </row>
    <row r="51" spans="1:25" s="36" customFormat="1" ht="15" customHeight="1">
      <c r="A51" s="84" t="s">
        <v>131</v>
      </c>
      <c r="B51" s="84"/>
      <c r="C51" s="73" t="s">
        <v>47</v>
      </c>
      <c r="D51" s="85">
        <f>D52</f>
        <v>0</v>
      </c>
      <c r="E51" s="85">
        <f aca="true" t="shared" si="14" ref="E51:W51">E52</f>
        <v>0</v>
      </c>
      <c r="F51" s="85">
        <f t="shared" si="14"/>
        <v>0</v>
      </c>
      <c r="G51" s="86">
        <f t="shared" si="14"/>
        <v>0</v>
      </c>
      <c r="H51" s="86">
        <f t="shared" si="14"/>
        <v>0</v>
      </c>
      <c r="I51" s="85">
        <f t="shared" si="14"/>
        <v>0</v>
      </c>
      <c r="J51" s="85">
        <f t="shared" si="14"/>
        <v>0</v>
      </c>
      <c r="K51" s="85">
        <f t="shared" si="14"/>
        <v>0</v>
      </c>
      <c r="L51" s="85">
        <f t="shared" si="14"/>
        <v>0</v>
      </c>
      <c r="M51" s="85">
        <f t="shared" si="14"/>
        <v>0</v>
      </c>
      <c r="N51" s="85">
        <f t="shared" si="14"/>
        <v>0</v>
      </c>
      <c r="O51" s="85">
        <f t="shared" si="14"/>
        <v>0</v>
      </c>
      <c r="P51" s="85">
        <f t="shared" si="14"/>
        <v>0</v>
      </c>
      <c r="Q51" s="86">
        <f t="shared" si="14"/>
        <v>0</v>
      </c>
      <c r="R51" s="86">
        <f t="shared" si="14"/>
        <v>0</v>
      </c>
      <c r="S51" s="85">
        <f t="shared" si="14"/>
        <v>0</v>
      </c>
      <c r="T51" s="85">
        <f t="shared" si="14"/>
        <v>0</v>
      </c>
      <c r="U51" s="85">
        <f t="shared" si="14"/>
        <v>0</v>
      </c>
      <c r="V51" s="85">
        <f t="shared" si="14"/>
        <v>0</v>
      </c>
      <c r="W51" s="85">
        <f t="shared" si="14"/>
        <v>0</v>
      </c>
      <c r="X51" s="87" t="s">
        <v>30</v>
      </c>
      <c r="Y51" s="35"/>
    </row>
    <row r="52" spans="1:25" s="36" customFormat="1" ht="64.5" customHeight="1">
      <c r="A52" s="93" t="s">
        <v>132</v>
      </c>
      <c r="B52" s="94" t="s">
        <v>133</v>
      </c>
      <c r="C52" s="75" t="s">
        <v>134</v>
      </c>
      <c r="D52" s="66"/>
      <c r="E52" s="66"/>
      <c r="F52" s="66"/>
      <c r="G52" s="67"/>
      <c r="H52" s="67"/>
      <c r="I52" s="66"/>
      <c r="J52" s="66"/>
      <c r="K52" s="66"/>
      <c r="L52" s="66"/>
      <c r="M52" s="66"/>
      <c r="N52" s="66"/>
      <c r="O52" s="66"/>
      <c r="P52" s="66"/>
      <c r="Q52" s="67"/>
      <c r="R52" s="67"/>
      <c r="S52" s="66"/>
      <c r="T52" s="66"/>
      <c r="U52" s="66"/>
      <c r="V52" s="66"/>
      <c r="W52" s="66"/>
      <c r="X52" s="95"/>
      <c r="Y52" s="35"/>
    </row>
    <row r="53" spans="1:25" s="36" customFormat="1" ht="16.5">
      <c r="A53" s="84" t="s">
        <v>135</v>
      </c>
      <c r="B53" s="84"/>
      <c r="C53" s="73" t="s">
        <v>73</v>
      </c>
      <c r="D53" s="85">
        <f aca="true" t="shared" si="15" ref="D53:W53">SUM(D54:D55)</f>
        <v>27315</v>
      </c>
      <c r="E53" s="85">
        <f t="shared" si="15"/>
        <v>0</v>
      </c>
      <c r="F53" s="85">
        <f t="shared" si="15"/>
        <v>0</v>
      </c>
      <c r="G53" s="86">
        <f t="shared" si="15"/>
        <v>2</v>
      </c>
      <c r="H53" s="86">
        <f t="shared" si="15"/>
        <v>2</v>
      </c>
      <c r="I53" s="85">
        <f t="shared" si="15"/>
        <v>15839.6</v>
      </c>
      <c r="J53" s="85">
        <f t="shared" si="15"/>
        <v>15839.6</v>
      </c>
      <c r="K53" s="85">
        <f t="shared" si="15"/>
        <v>15839.6</v>
      </c>
      <c r="L53" s="85">
        <f t="shared" si="15"/>
        <v>15839.6</v>
      </c>
      <c r="M53" s="85">
        <f t="shared" si="15"/>
        <v>15839.6</v>
      </c>
      <c r="N53" s="85">
        <f t="shared" si="15"/>
        <v>0</v>
      </c>
      <c r="O53" s="85">
        <f t="shared" si="15"/>
        <v>0</v>
      </c>
      <c r="P53" s="85">
        <f t="shared" si="15"/>
        <v>0</v>
      </c>
      <c r="Q53" s="86">
        <f t="shared" si="15"/>
        <v>0</v>
      </c>
      <c r="R53" s="86">
        <f t="shared" si="15"/>
        <v>0</v>
      </c>
      <c r="S53" s="85">
        <f t="shared" si="15"/>
        <v>0</v>
      </c>
      <c r="T53" s="85">
        <f t="shared" si="15"/>
        <v>0</v>
      </c>
      <c r="U53" s="85">
        <f t="shared" si="15"/>
        <v>0</v>
      </c>
      <c r="V53" s="85">
        <f t="shared" si="15"/>
        <v>0</v>
      </c>
      <c r="W53" s="85">
        <f t="shared" si="15"/>
        <v>0</v>
      </c>
      <c r="X53" s="87" t="s">
        <v>30</v>
      </c>
      <c r="Y53" s="35"/>
    </row>
    <row r="54" spans="1:25" s="36" customFormat="1" ht="38.25" customHeight="1">
      <c r="A54" s="93" t="s">
        <v>136</v>
      </c>
      <c r="B54" s="94" t="s">
        <v>137</v>
      </c>
      <c r="C54" s="75" t="s">
        <v>138</v>
      </c>
      <c r="D54" s="66">
        <v>27315</v>
      </c>
      <c r="E54" s="66">
        <v>0</v>
      </c>
      <c r="F54" s="66">
        <v>0</v>
      </c>
      <c r="G54" s="67">
        <v>2</v>
      </c>
      <c r="H54" s="67">
        <v>2</v>
      </c>
      <c r="I54" s="66">
        <v>15839.6</v>
      </c>
      <c r="J54" s="66">
        <v>15839.6</v>
      </c>
      <c r="K54" s="66">
        <v>15839.6</v>
      </c>
      <c r="L54" s="66">
        <v>15839.6</v>
      </c>
      <c r="M54" s="66">
        <v>15839.6</v>
      </c>
      <c r="N54" s="66"/>
      <c r="O54" s="66"/>
      <c r="P54" s="66"/>
      <c r="Q54" s="67"/>
      <c r="R54" s="67"/>
      <c r="S54" s="66"/>
      <c r="T54" s="66"/>
      <c r="U54" s="66"/>
      <c r="V54" s="66"/>
      <c r="W54" s="66"/>
      <c r="X54" s="95" t="s">
        <v>217</v>
      </c>
      <c r="Y54" s="35"/>
    </row>
    <row r="55" spans="1:25" s="36" customFormat="1" ht="66">
      <c r="A55" s="93" t="s">
        <v>139</v>
      </c>
      <c r="B55" s="94" t="s">
        <v>140</v>
      </c>
      <c r="C55" s="75" t="s">
        <v>141</v>
      </c>
      <c r="D55" s="66"/>
      <c r="E55" s="66"/>
      <c r="F55" s="66"/>
      <c r="G55" s="67"/>
      <c r="H55" s="67"/>
      <c r="I55" s="66"/>
      <c r="J55" s="66"/>
      <c r="K55" s="66"/>
      <c r="L55" s="66"/>
      <c r="M55" s="66"/>
      <c r="N55" s="66"/>
      <c r="O55" s="66"/>
      <c r="P55" s="66"/>
      <c r="Q55" s="67"/>
      <c r="R55" s="67"/>
      <c r="S55" s="66"/>
      <c r="T55" s="66"/>
      <c r="U55" s="66"/>
      <c r="V55" s="66"/>
      <c r="W55" s="66"/>
      <c r="X55" s="95"/>
      <c r="Y55" s="35"/>
    </row>
    <row r="56" spans="1:25" s="36" customFormat="1" ht="33">
      <c r="A56" s="97" t="s">
        <v>142</v>
      </c>
      <c r="B56" s="97"/>
      <c r="C56" s="72" t="s">
        <v>143</v>
      </c>
      <c r="D56" s="82">
        <f>D57</f>
        <v>0</v>
      </c>
      <c r="E56" s="82">
        <f aca="true" t="shared" si="16" ref="E56:W56">E57</f>
        <v>0</v>
      </c>
      <c r="F56" s="82">
        <f t="shared" si="16"/>
        <v>0</v>
      </c>
      <c r="G56" s="83">
        <f t="shared" si="16"/>
        <v>0</v>
      </c>
      <c r="H56" s="83">
        <f t="shared" si="16"/>
        <v>0</v>
      </c>
      <c r="I56" s="82">
        <f t="shared" si="16"/>
        <v>0</v>
      </c>
      <c r="J56" s="82">
        <f t="shared" si="16"/>
        <v>0</v>
      </c>
      <c r="K56" s="82">
        <f t="shared" si="16"/>
        <v>0</v>
      </c>
      <c r="L56" s="82">
        <f t="shared" si="16"/>
        <v>0</v>
      </c>
      <c r="M56" s="82">
        <f t="shared" si="16"/>
        <v>0</v>
      </c>
      <c r="N56" s="82">
        <f t="shared" si="16"/>
        <v>0</v>
      </c>
      <c r="O56" s="82">
        <f t="shared" si="16"/>
        <v>0</v>
      </c>
      <c r="P56" s="82">
        <f t="shared" si="16"/>
        <v>0</v>
      </c>
      <c r="Q56" s="83">
        <f t="shared" si="16"/>
        <v>0</v>
      </c>
      <c r="R56" s="83">
        <f t="shared" si="16"/>
        <v>0</v>
      </c>
      <c r="S56" s="82">
        <f t="shared" si="16"/>
        <v>0</v>
      </c>
      <c r="T56" s="82">
        <f t="shared" si="16"/>
        <v>0</v>
      </c>
      <c r="U56" s="82">
        <f t="shared" si="16"/>
        <v>0</v>
      </c>
      <c r="V56" s="82">
        <f t="shared" si="16"/>
        <v>0</v>
      </c>
      <c r="W56" s="82">
        <f t="shared" si="16"/>
        <v>0</v>
      </c>
      <c r="X56" s="98" t="s">
        <v>30</v>
      </c>
      <c r="Y56" s="35"/>
    </row>
    <row r="57" spans="1:25" s="36" customFormat="1" ht="15" customHeight="1">
      <c r="A57" s="84" t="s">
        <v>144</v>
      </c>
      <c r="B57" s="84"/>
      <c r="C57" s="73" t="s">
        <v>47</v>
      </c>
      <c r="D57" s="85">
        <f>SUM(D58:D59)</f>
        <v>0</v>
      </c>
      <c r="E57" s="85">
        <f aca="true" t="shared" si="17" ref="E57:W57">SUM(E58:E59)</f>
        <v>0</v>
      </c>
      <c r="F57" s="85">
        <f>SUM(F58:F59)</f>
        <v>0</v>
      </c>
      <c r="G57" s="86">
        <f t="shared" si="17"/>
        <v>0</v>
      </c>
      <c r="H57" s="86">
        <f t="shared" si="17"/>
        <v>0</v>
      </c>
      <c r="I57" s="85">
        <f t="shared" si="17"/>
        <v>0</v>
      </c>
      <c r="J57" s="85">
        <f t="shared" si="17"/>
        <v>0</v>
      </c>
      <c r="K57" s="85">
        <f t="shared" si="17"/>
        <v>0</v>
      </c>
      <c r="L57" s="85">
        <f t="shared" si="17"/>
        <v>0</v>
      </c>
      <c r="M57" s="85">
        <f t="shared" si="17"/>
        <v>0</v>
      </c>
      <c r="N57" s="85">
        <f t="shared" si="17"/>
        <v>0</v>
      </c>
      <c r="O57" s="85">
        <f t="shared" si="17"/>
        <v>0</v>
      </c>
      <c r="P57" s="85">
        <f>SUM(P58:P59)</f>
        <v>0</v>
      </c>
      <c r="Q57" s="86">
        <f t="shared" si="17"/>
        <v>0</v>
      </c>
      <c r="R57" s="86">
        <f t="shared" si="17"/>
        <v>0</v>
      </c>
      <c r="S57" s="85">
        <f t="shared" si="17"/>
        <v>0</v>
      </c>
      <c r="T57" s="85">
        <f t="shared" si="17"/>
        <v>0</v>
      </c>
      <c r="U57" s="85">
        <f t="shared" si="17"/>
        <v>0</v>
      </c>
      <c r="V57" s="85">
        <f t="shared" si="17"/>
        <v>0</v>
      </c>
      <c r="W57" s="85">
        <f t="shared" si="17"/>
        <v>0</v>
      </c>
      <c r="X57" s="87" t="s">
        <v>30</v>
      </c>
      <c r="Y57" s="35"/>
    </row>
    <row r="58" spans="1:25" s="36" customFormat="1" ht="66">
      <c r="A58" s="99" t="s">
        <v>145</v>
      </c>
      <c r="B58" s="100" t="s">
        <v>146</v>
      </c>
      <c r="C58" s="101" t="s">
        <v>147</v>
      </c>
      <c r="D58" s="66"/>
      <c r="E58" s="66"/>
      <c r="F58" s="66"/>
      <c r="G58" s="67"/>
      <c r="H58" s="67"/>
      <c r="I58" s="66"/>
      <c r="J58" s="66"/>
      <c r="K58" s="66"/>
      <c r="L58" s="66"/>
      <c r="M58" s="66"/>
      <c r="N58" s="66"/>
      <c r="O58" s="66"/>
      <c r="P58" s="66"/>
      <c r="Q58" s="67"/>
      <c r="R58" s="67"/>
      <c r="S58" s="66"/>
      <c r="T58" s="66"/>
      <c r="U58" s="66"/>
      <c r="V58" s="66"/>
      <c r="W58" s="66"/>
      <c r="X58" s="95"/>
      <c r="Y58" s="35"/>
    </row>
    <row r="59" spans="1:25" s="36" customFormat="1" ht="49.5">
      <c r="A59" s="99" t="s">
        <v>148</v>
      </c>
      <c r="B59" s="100" t="s">
        <v>149</v>
      </c>
      <c r="C59" s="101" t="s">
        <v>150</v>
      </c>
      <c r="D59" s="66"/>
      <c r="E59" s="66"/>
      <c r="F59" s="66"/>
      <c r="G59" s="67"/>
      <c r="H59" s="67"/>
      <c r="I59" s="66"/>
      <c r="J59" s="66"/>
      <c r="K59" s="66"/>
      <c r="L59" s="66"/>
      <c r="M59" s="66"/>
      <c r="N59" s="66"/>
      <c r="O59" s="66"/>
      <c r="P59" s="66"/>
      <c r="Q59" s="67"/>
      <c r="R59" s="67"/>
      <c r="S59" s="66"/>
      <c r="T59" s="66"/>
      <c r="U59" s="66"/>
      <c r="V59" s="66"/>
      <c r="W59" s="66"/>
      <c r="X59" s="95"/>
      <c r="Y59" s="35"/>
    </row>
    <row r="60" spans="1:25" s="36" customFormat="1" ht="60.75" customHeight="1">
      <c r="A60" s="97" t="s">
        <v>151</v>
      </c>
      <c r="B60" s="97"/>
      <c r="C60" s="72" t="s">
        <v>152</v>
      </c>
      <c r="D60" s="82">
        <f>SUM(D61:D75)</f>
        <v>0</v>
      </c>
      <c r="E60" s="82">
        <f aca="true" t="shared" si="18" ref="E60:W60">SUM(E61:E75)</f>
        <v>0</v>
      </c>
      <c r="F60" s="82">
        <f t="shared" si="18"/>
        <v>0</v>
      </c>
      <c r="G60" s="83">
        <f t="shared" si="18"/>
        <v>0</v>
      </c>
      <c r="H60" s="83">
        <f t="shared" si="18"/>
        <v>0</v>
      </c>
      <c r="I60" s="82">
        <f t="shared" si="18"/>
        <v>0</v>
      </c>
      <c r="J60" s="82">
        <f t="shared" si="18"/>
        <v>0</v>
      </c>
      <c r="K60" s="82">
        <f t="shared" si="18"/>
        <v>0</v>
      </c>
      <c r="L60" s="82">
        <f t="shared" si="18"/>
        <v>0</v>
      </c>
      <c r="M60" s="82">
        <f t="shared" si="18"/>
        <v>0</v>
      </c>
      <c r="N60" s="82">
        <f t="shared" si="18"/>
        <v>0</v>
      </c>
      <c r="O60" s="82">
        <f t="shared" si="18"/>
        <v>0</v>
      </c>
      <c r="P60" s="82">
        <f t="shared" si="18"/>
        <v>0</v>
      </c>
      <c r="Q60" s="83">
        <f t="shared" si="18"/>
        <v>0</v>
      </c>
      <c r="R60" s="83">
        <f t="shared" si="18"/>
        <v>0</v>
      </c>
      <c r="S60" s="82">
        <f t="shared" si="18"/>
        <v>0</v>
      </c>
      <c r="T60" s="82">
        <f t="shared" si="18"/>
        <v>0</v>
      </c>
      <c r="U60" s="82">
        <f t="shared" si="18"/>
        <v>0</v>
      </c>
      <c r="V60" s="82">
        <f t="shared" si="18"/>
        <v>0</v>
      </c>
      <c r="W60" s="82">
        <f t="shared" si="18"/>
        <v>0</v>
      </c>
      <c r="X60" s="98" t="s">
        <v>30</v>
      </c>
      <c r="Y60" s="35"/>
    </row>
    <row r="61" spans="1:25" s="36" customFormat="1" ht="31.5" customHeight="1">
      <c r="A61" s="93" t="s">
        <v>153</v>
      </c>
      <c r="B61" s="93"/>
      <c r="C61" s="75" t="str">
        <f>IF(ISBLANK(B61),"&lt;-- укажите код ФЦП в ячейке слева",INDEX($C$140:$C$401,MATCH(B61,$B$140:$B$401,0)))</f>
        <v>&lt;-- укажите код ФЦП в ячейке слева</v>
      </c>
      <c r="D61" s="66"/>
      <c r="E61" s="66"/>
      <c r="F61" s="66"/>
      <c r="G61" s="67"/>
      <c r="H61" s="67"/>
      <c r="I61" s="66"/>
      <c r="J61" s="66"/>
      <c r="K61" s="66"/>
      <c r="L61" s="66"/>
      <c r="M61" s="66"/>
      <c r="N61" s="66"/>
      <c r="O61" s="66"/>
      <c r="P61" s="66"/>
      <c r="Q61" s="67"/>
      <c r="R61" s="67"/>
      <c r="S61" s="66"/>
      <c r="T61" s="66"/>
      <c r="U61" s="66"/>
      <c r="V61" s="66"/>
      <c r="W61" s="66"/>
      <c r="X61" s="95"/>
      <c r="Y61" s="35"/>
    </row>
    <row r="62" spans="1:25" s="36" customFormat="1" ht="31.5" customHeight="1">
      <c r="A62" s="93" t="s">
        <v>154</v>
      </c>
      <c r="B62" s="93"/>
      <c r="C62" s="75" t="str">
        <f>IF(ISBLANK(B62),"&lt;-- укажите код ФЦП в ячейке слева",INDEX($C$140:$C$401,MATCH(B62,$B$140:$B$401,0)))</f>
        <v>&lt;-- укажите код ФЦП в ячейке слева</v>
      </c>
      <c r="D62" s="66"/>
      <c r="E62" s="66"/>
      <c r="F62" s="66"/>
      <c r="G62" s="67"/>
      <c r="H62" s="67"/>
      <c r="I62" s="66"/>
      <c r="J62" s="66"/>
      <c r="K62" s="66"/>
      <c r="L62" s="66"/>
      <c r="M62" s="66"/>
      <c r="N62" s="66"/>
      <c r="O62" s="66"/>
      <c r="P62" s="66"/>
      <c r="Q62" s="67"/>
      <c r="R62" s="67"/>
      <c r="S62" s="66"/>
      <c r="T62" s="66"/>
      <c r="U62" s="66"/>
      <c r="V62" s="66"/>
      <c r="W62" s="66"/>
      <c r="X62" s="95"/>
      <c r="Y62" s="35"/>
    </row>
    <row r="63" spans="1:25" s="36" customFormat="1" ht="39.75" customHeight="1">
      <c r="A63" s="93" t="s">
        <v>155</v>
      </c>
      <c r="B63" s="93"/>
      <c r="C63" s="75" t="str">
        <f>IF(ISBLANK(B63),"&lt;-- укажите код ФЦП в ячейке слева",INDEX($C$140:$C$401,MATCH(B63,$B$140:$B$401,0)))</f>
        <v>&lt;-- укажите код ФЦП в ячейке слева</v>
      </c>
      <c r="D63" s="66"/>
      <c r="E63" s="66"/>
      <c r="F63" s="66"/>
      <c r="G63" s="67"/>
      <c r="H63" s="67"/>
      <c r="I63" s="66"/>
      <c r="J63" s="66"/>
      <c r="K63" s="66"/>
      <c r="L63" s="66"/>
      <c r="M63" s="66"/>
      <c r="N63" s="66"/>
      <c r="O63" s="66"/>
      <c r="P63" s="66"/>
      <c r="Q63" s="67"/>
      <c r="R63" s="67"/>
      <c r="S63" s="66"/>
      <c r="T63" s="66"/>
      <c r="U63" s="66"/>
      <c r="V63" s="66"/>
      <c r="W63" s="66"/>
      <c r="X63" s="95"/>
      <c r="Y63" s="35"/>
    </row>
    <row r="64" spans="1:25" s="36" customFormat="1" ht="39.75" customHeight="1">
      <c r="A64" s="93" t="s">
        <v>156</v>
      </c>
      <c r="B64" s="93"/>
      <c r="C64" s="75" t="str">
        <f>IF(ISBLANK(B64),"&lt;-- укажите код ФЦП в ячейке слева",INDEX($C$140:$C$401,MATCH(B64,$B$140:$B$401,0)))</f>
        <v>&lt;-- укажите код ФЦП в ячейке слева</v>
      </c>
      <c r="D64" s="66"/>
      <c r="E64" s="66"/>
      <c r="F64" s="66"/>
      <c r="G64" s="67"/>
      <c r="H64" s="67"/>
      <c r="I64" s="66"/>
      <c r="J64" s="66"/>
      <c r="K64" s="66"/>
      <c r="L64" s="66"/>
      <c r="M64" s="66"/>
      <c r="N64" s="66"/>
      <c r="O64" s="66"/>
      <c r="P64" s="66"/>
      <c r="Q64" s="67"/>
      <c r="R64" s="67"/>
      <c r="S64" s="66"/>
      <c r="T64" s="66"/>
      <c r="U64" s="66"/>
      <c r="V64" s="66"/>
      <c r="W64" s="66"/>
      <c r="X64" s="95"/>
      <c r="Y64" s="35"/>
    </row>
    <row r="65" spans="1:25" s="36" customFormat="1" ht="39.75" customHeight="1">
      <c r="A65" s="93" t="s">
        <v>157</v>
      </c>
      <c r="B65" s="93"/>
      <c r="C65" s="75" t="str">
        <f aca="true" t="shared" si="19" ref="C65:C73">IF(ISBLANK(B65),"&lt;-- укажите код ФЦП в ячейке слева",INDEX($C$140:$C$401,MATCH(B65,$B$140:$B$401,0)))</f>
        <v>&lt;-- укажите код ФЦП в ячейке слева</v>
      </c>
      <c r="D65" s="66"/>
      <c r="E65" s="66"/>
      <c r="F65" s="66"/>
      <c r="G65" s="67"/>
      <c r="H65" s="67"/>
      <c r="I65" s="66"/>
      <c r="J65" s="66"/>
      <c r="K65" s="66"/>
      <c r="L65" s="66"/>
      <c r="M65" s="66"/>
      <c r="N65" s="66"/>
      <c r="O65" s="66"/>
      <c r="P65" s="66"/>
      <c r="Q65" s="67"/>
      <c r="R65" s="67"/>
      <c r="S65" s="66"/>
      <c r="T65" s="66"/>
      <c r="U65" s="66"/>
      <c r="V65" s="66"/>
      <c r="W65" s="66"/>
      <c r="X65" s="95"/>
      <c r="Y65" s="35"/>
    </row>
    <row r="66" spans="1:25" s="36" customFormat="1" ht="39.75" customHeight="1">
      <c r="A66" s="93" t="s">
        <v>158</v>
      </c>
      <c r="B66" s="93"/>
      <c r="C66" s="75" t="str">
        <f t="shared" si="19"/>
        <v>&lt;-- укажите код ФЦП в ячейке слева</v>
      </c>
      <c r="D66" s="66"/>
      <c r="E66" s="66"/>
      <c r="F66" s="66"/>
      <c r="G66" s="67"/>
      <c r="H66" s="67"/>
      <c r="I66" s="66"/>
      <c r="J66" s="66"/>
      <c r="K66" s="66"/>
      <c r="L66" s="66"/>
      <c r="M66" s="66"/>
      <c r="N66" s="66"/>
      <c r="O66" s="66"/>
      <c r="P66" s="66"/>
      <c r="Q66" s="67"/>
      <c r="R66" s="67"/>
      <c r="S66" s="66"/>
      <c r="T66" s="66"/>
      <c r="U66" s="66"/>
      <c r="V66" s="66"/>
      <c r="W66" s="66"/>
      <c r="X66" s="95"/>
      <c r="Y66" s="35"/>
    </row>
    <row r="67" spans="1:25" s="36" customFormat="1" ht="39.75" customHeight="1">
      <c r="A67" s="93" t="s">
        <v>159</v>
      </c>
      <c r="B67" s="93"/>
      <c r="C67" s="75" t="str">
        <f t="shared" si="19"/>
        <v>&lt;-- укажите код ФЦП в ячейке слева</v>
      </c>
      <c r="D67" s="66"/>
      <c r="E67" s="66"/>
      <c r="F67" s="66"/>
      <c r="G67" s="67"/>
      <c r="H67" s="67"/>
      <c r="I67" s="66"/>
      <c r="J67" s="66"/>
      <c r="K67" s="66"/>
      <c r="L67" s="66"/>
      <c r="M67" s="66"/>
      <c r="N67" s="66"/>
      <c r="O67" s="66"/>
      <c r="P67" s="66"/>
      <c r="Q67" s="67"/>
      <c r="R67" s="67"/>
      <c r="S67" s="66"/>
      <c r="T67" s="66"/>
      <c r="U67" s="66"/>
      <c r="V67" s="66"/>
      <c r="W67" s="66"/>
      <c r="X67" s="95"/>
      <c r="Y67" s="35"/>
    </row>
    <row r="68" spans="1:25" s="36" customFormat="1" ht="39.75" customHeight="1">
      <c r="A68" s="93" t="s">
        <v>160</v>
      </c>
      <c r="B68" s="93"/>
      <c r="C68" s="75" t="str">
        <f t="shared" si="19"/>
        <v>&lt;-- укажите код ФЦП в ячейке слева</v>
      </c>
      <c r="D68" s="66"/>
      <c r="E68" s="66"/>
      <c r="F68" s="66"/>
      <c r="G68" s="67"/>
      <c r="H68" s="67"/>
      <c r="I68" s="66"/>
      <c r="J68" s="66"/>
      <c r="K68" s="66"/>
      <c r="L68" s="66"/>
      <c r="M68" s="66"/>
      <c r="N68" s="66"/>
      <c r="O68" s="66"/>
      <c r="P68" s="66"/>
      <c r="Q68" s="67"/>
      <c r="R68" s="67"/>
      <c r="S68" s="66"/>
      <c r="T68" s="66"/>
      <c r="U68" s="66"/>
      <c r="V68" s="66"/>
      <c r="W68" s="66"/>
      <c r="X68" s="95"/>
      <c r="Y68" s="35"/>
    </row>
    <row r="69" spans="1:25" s="36" customFormat="1" ht="39.75" customHeight="1">
      <c r="A69" s="93" t="s">
        <v>161</v>
      </c>
      <c r="B69" s="93"/>
      <c r="C69" s="75" t="str">
        <f t="shared" si="19"/>
        <v>&lt;-- укажите код ФЦП в ячейке слева</v>
      </c>
      <c r="D69" s="66"/>
      <c r="E69" s="66"/>
      <c r="F69" s="66"/>
      <c r="G69" s="67"/>
      <c r="H69" s="67"/>
      <c r="I69" s="66"/>
      <c r="J69" s="66"/>
      <c r="K69" s="66"/>
      <c r="L69" s="66"/>
      <c r="M69" s="66"/>
      <c r="N69" s="66"/>
      <c r="O69" s="66"/>
      <c r="P69" s="66"/>
      <c r="Q69" s="67"/>
      <c r="R69" s="67"/>
      <c r="S69" s="66"/>
      <c r="T69" s="66"/>
      <c r="U69" s="66"/>
      <c r="V69" s="66"/>
      <c r="W69" s="66"/>
      <c r="X69" s="95"/>
      <c r="Y69" s="35"/>
    </row>
    <row r="70" spans="1:25" s="36" customFormat="1" ht="39.75" customHeight="1">
      <c r="A70" s="93" t="s">
        <v>162</v>
      </c>
      <c r="B70" s="93"/>
      <c r="C70" s="75" t="str">
        <f t="shared" si="19"/>
        <v>&lt;-- укажите код ФЦП в ячейке слева</v>
      </c>
      <c r="D70" s="66"/>
      <c r="E70" s="66"/>
      <c r="F70" s="66"/>
      <c r="G70" s="67"/>
      <c r="H70" s="67"/>
      <c r="I70" s="66"/>
      <c r="J70" s="66"/>
      <c r="K70" s="66"/>
      <c r="L70" s="66"/>
      <c r="M70" s="66"/>
      <c r="N70" s="66"/>
      <c r="O70" s="66"/>
      <c r="P70" s="66"/>
      <c r="Q70" s="67"/>
      <c r="R70" s="67"/>
      <c r="S70" s="66"/>
      <c r="T70" s="66"/>
      <c r="U70" s="66"/>
      <c r="V70" s="66"/>
      <c r="W70" s="66"/>
      <c r="X70" s="95"/>
      <c r="Y70" s="35"/>
    </row>
    <row r="71" spans="1:25" s="36" customFormat="1" ht="39.75" customHeight="1">
      <c r="A71" s="93" t="s">
        <v>163</v>
      </c>
      <c r="B71" s="93"/>
      <c r="C71" s="75" t="str">
        <f t="shared" si="19"/>
        <v>&lt;-- укажите код ФЦП в ячейке слева</v>
      </c>
      <c r="D71" s="66"/>
      <c r="E71" s="66"/>
      <c r="F71" s="66"/>
      <c r="G71" s="67"/>
      <c r="H71" s="67"/>
      <c r="I71" s="66"/>
      <c r="J71" s="66"/>
      <c r="K71" s="66"/>
      <c r="L71" s="66"/>
      <c r="M71" s="66"/>
      <c r="N71" s="66"/>
      <c r="O71" s="66"/>
      <c r="P71" s="66"/>
      <c r="Q71" s="67"/>
      <c r="R71" s="67"/>
      <c r="S71" s="66"/>
      <c r="T71" s="66"/>
      <c r="U71" s="66"/>
      <c r="V71" s="66"/>
      <c r="W71" s="66"/>
      <c r="X71" s="95"/>
      <c r="Y71" s="35"/>
    </row>
    <row r="72" spans="1:25" s="36" customFormat="1" ht="39.75" customHeight="1">
      <c r="A72" s="93" t="s">
        <v>164</v>
      </c>
      <c r="B72" s="93"/>
      <c r="C72" s="75" t="str">
        <f t="shared" si="19"/>
        <v>&lt;-- укажите код ФЦП в ячейке слева</v>
      </c>
      <c r="D72" s="66"/>
      <c r="E72" s="66"/>
      <c r="F72" s="66"/>
      <c r="G72" s="67"/>
      <c r="H72" s="67"/>
      <c r="I72" s="66"/>
      <c r="J72" s="66"/>
      <c r="K72" s="66"/>
      <c r="L72" s="66"/>
      <c r="M72" s="66"/>
      <c r="N72" s="66"/>
      <c r="O72" s="66"/>
      <c r="P72" s="66"/>
      <c r="Q72" s="67"/>
      <c r="R72" s="67"/>
      <c r="S72" s="66"/>
      <c r="T72" s="66"/>
      <c r="U72" s="66"/>
      <c r="V72" s="66"/>
      <c r="W72" s="66"/>
      <c r="X72" s="95"/>
      <c r="Y72" s="35"/>
    </row>
    <row r="73" spans="1:25" s="36" customFormat="1" ht="39.75" customHeight="1">
      <c r="A73" s="93" t="s">
        <v>165</v>
      </c>
      <c r="B73" s="93"/>
      <c r="C73" s="75" t="str">
        <f t="shared" si="19"/>
        <v>&lt;-- укажите код ФЦП в ячейке слева</v>
      </c>
      <c r="D73" s="66"/>
      <c r="E73" s="66"/>
      <c r="F73" s="66"/>
      <c r="G73" s="67"/>
      <c r="H73" s="67"/>
      <c r="I73" s="66"/>
      <c r="J73" s="66"/>
      <c r="K73" s="66"/>
      <c r="L73" s="66"/>
      <c r="M73" s="66"/>
      <c r="N73" s="66"/>
      <c r="O73" s="66"/>
      <c r="P73" s="66"/>
      <c r="Q73" s="67"/>
      <c r="R73" s="67"/>
      <c r="S73" s="66"/>
      <c r="T73" s="66"/>
      <c r="U73" s="66"/>
      <c r="V73" s="66"/>
      <c r="W73" s="66"/>
      <c r="X73" s="95"/>
      <c r="Y73" s="35"/>
    </row>
    <row r="74" spans="1:25" s="36" customFormat="1" ht="32.25" customHeight="1">
      <c r="A74" s="93" t="s">
        <v>166</v>
      </c>
      <c r="B74" s="93"/>
      <c r="C74" s="75" t="str">
        <f>IF(ISBLANK(B74),"&lt;-- укажите код ФЦП в ячейке слева",INDEX($C$140:$C$401,MATCH(B74,$B$140:$B$401,0)))</f>
        <v>&lt;-- укажите код ФЦП в ячейке слева</v>
      </c>
      <c r="D74" s="66"/>
      <c r="E74" s="66"/>
      <c r="F74" s="66"/>
      <c r="G74" s="67"/>
      <c r="H74" s="67"/>
      <c r="I74" s="66"/>
      <c r="J74" s="66"/>
      <c r="K74" s="66"/>
      <c r="L74" s="66"/>
      <c r="M74" s="66"/>
      <c r="N74" s="66"/>
      <c r="O74" s="66"/>
      <c r="P74" s="66"/>
      <c r="Q74" s="67"/>
      <c r="R74" s="67"/>
      <c r="S74" s="66"/>
      <c r="T74" s="66"/>
      <c r="U74" s="66"/>
      <c r="V74" s="66"/>
      <c r="W74" s="66"/>
      <c r="X74" s="95"/>
      <c r="Y74" s="35"/>
    </row>
    <row r="75" spans="1:25" s="36" customFormat="1" ht="33.75" customHeight="1">
      <c r="A75" s="93" t="s">
        <v>167</v>
      </c>
      <c r="B75" s="93"/>
      <c r="C75" s="75" t="str">
        <f>IF(ISBLANK(B75),"&lt;-- укажите код ФЦП в ячейке слева",INDEX($C$140:$C$401,MATCH(B75,$B$140:$B$401,0)))</f>
        <v>&lt;-- укажите код ФЦП в ячейке слева</v>
      </c>
      <c r="D75" s="66"/>
      <c r="E75" s="66"/>
      <c r="F75" s="66"/>
      <c r="G75" s="67"/>
      <c r="H75" s="67"/>
      <c r="I75" s="66"/>
      <c r="J75" s="66"/>
      <c r="K75" s="66"/>
      <c r="L75" s="66"/>
      <c r="M75" s="66"/>
      <c r="N75" s="66"/>
      <c r="O75" s="66"/>
      <c r="P75" s="66"/>
      <c r="Q75" s="67"/>
      <c r="R75" s="67"/>
      <c r="S75" s="66"/>
      <c r="T75" s="66"/>
      <c r="U75" s="66"/>
      <c r="V75" s="66"/>
      <c r="W75" s="66"/>
      <c r="X75" s="95"/>
      <c r="Y75" s="35"/>
    </row>
    <row r="76" spans="1:25" s="36" customFormat="1" ht="99">
      <c r="A76" s="102" t="s">
        <v>168</v>
      </c>
      <c r="B76" s="97" t="s">
        <v>169</v>
      </c>
      <c r="C76" s="72" t="s">
        <v>170</v>
      </c>
      <c r="D76" s="82">
        <f aca="true" t="shared" si="20" ref="D76:W76">SUM(D77:D106)</f>
        <v>0</v>
      </c>
      <c r="E76" s="82">
        <f t="shared" si="20"/>
        <v>0</v>
      </c>
      <c r="F76" s="82">
        <f t="shared" si="20"/>
        <v>0</v>
      </c>
      <c r="G76" s="83">
        <f t="shared" si="20"/>
        <v>0</v>
      </c>
      <c r="H76" s="83">
        <f t="shared" si="20"/>
        <v>0</v>
      </c>
      <c r="I76" s="82">
        <f t="shared" si="20"/>
        <v>0</v>
      </c>
      <c r="J76" s="82">
        <f t="shared" si="20"/>
        <v>0</v>
      </c>
      <c r="K76" s="82">
        <f t="shared" si="20"/>
        <v>0</v>
      </c>
      <c r="L76" s="82">
        <f t="shared" si="20"/>
        <v>0</v>
      </c>
      <c r="M76" s="82">
        <f t="shared" si="20"/>
        <v>0</v>
      </c>
      <c r="N76" s="82">
        <f t="shared" si="20"/>
        <v>0</v>
      </c>
      <c r="O76" s="82">
        <f t="shared" si="20"/>
        <v>0</v>
      </c>
      <c r="P76" s="82">
        <f t="shared" si="20"/>
        <v>0</v>
      </c>
      <c r="Q76" s="83">
        <f t="shared" si="20"/>
        <v>0</v>
      </c>
      <c r="R76" s="83">
        <f t="shared" si="20"/>
        <v>0</v>
      </c>
      <c r="S76" s="82">
        <f t="shared" si="20"/>
        <v>0</v>
      </c>
      <c r="T76" s="82">
        <f t="shared" si="20"/>
        <v>0</v>
      </c>
      <c r="U76" s="82">
        <f t="shared" si="20"/>
        <v>0</v>
      </c>
      <c r="V76" s="82">
        <f t="shared" si="20"/>
        <v>0</v>
      </c>
      <c r="W76" s="82">
        <f t="shared" si="20"/>
        <v>0</v>
      </c>
      <c r="X76" s="103" t="s">
        <v>30</v>
      </c>
      <c r="Y76" s="35"/>
    </row>
    <row r="77" spans="1:25" ht="15" customHeight="1">
      <c r="A77" s="104" t="s">
        <v>171</v>
      </c>
      <c r="B77" s="104"/>
      <c r="C77" s="105"/>
      <c r="D77" s="66"/>
      <c r="E77" s="66"/>
      <c r="F77" s="66"/>
      <c r="G77" s="67"/>
      <c r="H77" s="67"/>
      <c r="I77" s="66"/>
      <c r="J77" s="66"/>
      <c r="K77" s="66"/>
      <c r="L77" s="66"/>
      <c r="M77" s="66"/>
      <c r="N77" s="66"/>
      <c r="O77" s="66"/>
      <c r="P77" s="66"/>
      <c r="Q77" s="67"/>
      <c r="R77" s="67"/>
      <c r="S77" s="66"/>
      <c r="T77" s="66"/>
      <c r="U77" s="66"/>
      <c r="V77" s="66"/>
      <c r="W77" s="66"/>
      <c r="X77" s="95"/>
      <c r="Y77" s="30"/>
    </row>
    <row r="78" spans="1:25" ht="15" customHeight="1">
      <c r="A78" s="104" t="s">
        <v>172</v>
      </c>
      <c r="B78" s="104"/>
      <c r="C78" s="105"/>
      <c r="D78" s="66"/>
      <c r="E78" s="66"/>
      <c r="F78" s="66"/>
      <c r="G78" s="67"/>
      <c r="H78" s="67"/>
      <c r="I78" s="66"/>
      <c r="J78" s="66"/>
      <c r="K78" s="66"/>
      <c r="L78" s="66"/>
      <c r="M78" s="66"/>
      <c r="N78" s="66"/>
      <c r="O78" s="66"/>
      <c r="P78" s="66"/>
      <c r="Q78" s="67"/>
      <c r="R78" s="67"/>
      <c r="S78" s="66"/>
      <c r="T78" s="66"/>
      <c r="U78" s="66"/>
      <c r="V78" s="66"/>
      <c r="W78" s="66"/>
      <c r="X78" s="95"/>
      <c r="Y78" s="30"/>
    </row>
    <row r="79" spans="1:25" ht="15" customHeight="1">
      <c r="A79" s="104" t="s">
        <v>173</v>
      </c>
      <c r="B79" s="104"/>
      <c r="C79" s="105"/>
      <c r="D79" s="66"/>
      <c r="E79" s="66"/>
      <c r="F79" s="66"/>
      <c r="G79" s="67"/>
      <c r="H79" s="67"/>
      <c r="I79" s="66"/>
      <c r="J79" s="66"/>
      <c r="K79" s="66"/>
      <c r="L79" s="66"/>
      <c r="M79" s="66"/>
      <c r="N79" s="66"/>
      <c r="O79" s="66"/>
      <c r="P79" s="66"/>
      <c r="Q79" s="67"/>
      <c r="R79" s="67"/>
      <c r="S79" s="66"/>
      <c r="T79" s="66"/>
      <c r="U79" s="66"/>
      <c r="V79" s="66"/>
      <c r="W79" s="66"/>
      <c r="X79" s="95"/>
      <c r="Y79" s="30"/>
    </row>
    <row r="80" spans="1:25" ht="15" customHeight="1">
      <c r="A80" s="104" t="s">
        <v>174</v>
      </c>
      <c r="B80" s="104"/>
      <c r="C80" s="105"/>
      <c r="D80" s="66"/>
      <c r="E80" s="66"/>
      <c r="F80" s="66"/>
      <c r="G80" s="67"/>
      <c r="H80" s="67"/>
      <c r="I80" s="66"/>
      <c r="J80" s="66"/>
      <c r="K80" s="66"/>
      <c r="L80" s="66"/>
      <c r="M80" s="66"/>
      <c r="N80" s="66"/>
      <c r="O80" s="66"/>
      <c r="P80" s="66"/>
      <c r="Q80" s="67"/>
      <c r="R80" s="67"/>
      <c r="S80" s="66"/>
      <c r="T80" s="66"/>
      <c r="U80" s="66"/>
      <c r="V80" s="66"/>
      <c r="W80" s="66"/>
      <c r="X80" s="95"/>
      <c r="Y80" s="30"/>
    </row>
    <row r="81" spans="1:25" ht="15" customHeight="1">
      <c r="A81" s="104" t="s">
        <v>175</v>
      </c>
      <c r="B81" s="104"/>
      <c r="C81" s="105"/>
      <c r="D81" s="66"/>
      <c r="E81" s="66"/>
      <c r="F81" s="66"/>
      <c r="G81" s="67"/>
      <c r="H81" s="67"/>
      <c r="I81" s="66"/>
      <c r="J81" s="66"/>
      <c r="K81" s="66"/>
      <c r="L81" s="66"/>
      <c r="M81" s="66"/>
      <c r="N81" s="66"/>
      <c r="O81" s="66"/>
      <c r="P81" s="66"/>
      <c r="Q81" s="67"/>
      <c r="R81" s="67"/>
      <c r="S81" s="66"/>
      <c r="T81" s="66"/>
      <c r="U81" s="66"/>
      <c r="V81" s="66"/>
      <c r="W81" s="66"/>
      <c r="X81" s="95"/>
      <c r="Y81" s="30"/>
    </row>
    <row r="82" spans="1:25" ht="15" customHeight="1">
      <c r="A82" s="104" t="s">
        <v>176</v>
      </c>
      <c r="B82" s="104"/>
      <c r="C82" s="105"/>
      <c r="D82" s="66"/>
      <c r="E82" s="66"/>
      <c r="F82" s="66"/>
      <c r="G82" s="67"/>
      <c r="H82" s="67"/>
      <c r="I82" s="66"/>
      <c r="J82" s="66"/>
      <c r="K82" s="66"/>
      <c r="L82" s="66"/>
      <c r="M82" s="66"/>
      <c r="N82" s="66"/>
      <c r="O82" s="66"/>
      <c r="P82" s="66"/>
      <c r="Q82" s="67"/>
      <c r="R82" s="67"/>
      <c r="S82" s="66"/>
      <c r="T82" s="66"/>
      <c r="U82" s="66"/>
      <c r="V82" s="66"/>
      <c r="W82" s="66"/>
      <c r="X82" s="95"/>
      <c r="Y82" s="30"/>
    </row>
    <row r="83" spans="1:25" ht="15" customHeight="1">
      <c r="A83" s="104" t="s">
        <v>177</v>
      </c>
      <c r="B83" s="104"/>
      <c r="C83" s="105"/>
      <c r="D83" s="66"/>
      <c r="E83" s="66"/>
      <c r="F83" s="66"/>
      <c r="G83" s="67"/>
      <c r="H83" s="67"/>
      <c r="I83" s="66"/>
      <c r="J83" s="66"/>
      <c r="K83" s="66"/>
      <c r="L83" s="66"/>
      <c r="M83" s="66"/>
      <c r="N83" s="66"/>
      <c r="O83" s="66"/>
      <c r="P83" s="66"/>
      <c r="Q83" s="67"/>
      <c r="R83" s="67"/>
      <c r="S83" s="66"/>
      <c r="T83" s="66"/>
      <c r="U83" s="66"/>
      <c r="V83" s="66"/>
      <c r="W83" s="66"/>
      <c r="X83" s="95"/>
      <c r="Y83" s="30"/>
    </row>
    <row r="84" spans="1:25" ht="15" customHeight="1">
      <c r="A84" s="104" t="s">
        <v>178</v>
      </c>
      <c r="B84" s="104"/>
      <c r="C84" s="105"/>
      <c r="D84" s="66"/>
      <c r="E84" s="66"/>
      <c r="F84" s="66"/>
      <c r="G84" s="67"/>
      <c r="H84" s="67"/>
      <c r="I84" s="66"/>
      <c r="J84" s="66"/>
      <c r="K84" s="66"/>
      <c r="L84" s="66"/>
      <c r="M84" s="66"/>
      <c r="N84" s="66"/>
      <c r="O84" s="66"/>
      <c r="P84" s="66"/>
      <c r="Q84" s="67"/>
      <c r="R84" s="67"/>
      <c r="S84" s="66"/>
      <c r="T84" s="66"/>
      <c r="U84" s="66"/>
      <c r="V84" s="66"/>
      <c r="W84" s="66"/>
      <c r="X84" s="95"/>
      <c r="Y84" s="30"/>
    </row>
    <row r="85" spans="1:25" ht="15" customHeight="1">
      <c r="A85" s="104" t="s">
        <v>179</v>
      </c>
      <c r="B85" s="104"/>
      <c r="C85" s="105"/>
      <c r="D85" s="66"/>
      <c r="E85" s="66"/>
      <c r="F85" s="66"/>
      <c r="G85" s="67"/>
      <c r="H85" s="67"/>
      <c r="I85" s="66"/>
      <c r="J85" s="66"/>
      <c r="K85" s="66"/>
      <c r="L85" s="66"/>
      <c r="M85" s="66"/>
      <c r="N85" s="66"/>
      <c r="O85" s="66"/>
      <c r="P85" s="66"/>
      <c r="Q85" s="67"/>
      <c r="R85" s="67"/>
      <c r="S85" s="66"/>
      <c r="T85" s="66"/>
      <c r="U85" s="66"/>
      <c r="V85" s="66"/>
      <c r="W85" s="66"/>
      <c r="X85" s="95"/>
      <c r="Y85" s="30"/>
    </row>
    <row r="86" spans="1:25" ht="15" customHeight="1">
      <c r="A86" s="104" t="s">
        <v>180</v>
      </c>
      <c r="B86" s="104"/>
      <c r="C86" s="105"/>
      <c r="D86" s="66"/>
      <c r="E86" s="66"/>
      <c r="F86" s="66"/>
      <c r="G86" s="67"/>
      <c r="H86" s="67"/>
      <c r="I86" s="66"/>
      <c r="J86" s="66"/>
      <c r="K86" s="66"/>
      <c r="L86" s="66"/>
      <c r="M86" s="66"/>
      <c r="N86" s="66"/>
      <c r="O86" s="66"/>
      <c r="P86" s="66"/>
      <c r="Q86" s="67"/>
      <c r="R86" s="67"/>
      <c r="S86" s="66"/>
      <c r="T86" s="66"/>
      <c r="U86" s="66"/>
      <c r="V86" s="66"/>
      <c r="W86" s="66"/>
      <c r="X86" s="95"/>
      <c r="Y86" s="30"/>
    </row>
    <row r="87" spans="1:25" ht="15" customHeight="1">
      <c r="A87" s="104" t="s">
        <v>181</v>
      </c>
      <c r="B87" s="104"/>
      <c r="C87" s="105"/>
      <c r="D87" s="66"/>
      <c r="E87" s="66"/>
      <c r="F87" s="66"/>
      <c r="G87" s="67"/>
      <c r="H87" s="67"/>
      <c r="I87" s="66"/>
      <c r="J87" s="66"/>
      <c r="K87" s="66"/>
      <c r="L87" s="66"/>
      <c r="M87" s="66"/>
      <c r="N87" s="66"/>
      <c r="O87" s="66"/>
      <c r="P87" s="66"/>
      <c r="Q87" s="67"/>
      <c r="R87" s="67"/>
      <c r="S87" s="66"/>
      <c r="T87" s="66"/>
      <c r="U87" s="66"/>
      <c r="V87" s="66"/>
      <c r="W87" s="66"/>
      <c r="X87" s="95"/>
      <c r="Y87" s="30"/>
    </row>
    <row r="88" spans="1:25" ht="15" customHeight="1">
      <c r="A88" s="104" t="s">
        <v>182</v>
      </c>
      <c r="B88" s="104"/>
      <c r="C88" s="105"/>
      <c r="D88" s="66"/>
      <c r="E88" s="66"/>
      <c r="F88" s="66"/>
      <c r="G88" s="67"/>
      <c r="H88" s="67"/>
      <c r="I88" s="66"/>
      <c r="J88" s="66"/>
      <c r="K88" s="66"/>
      <c r="L88" s="66"/>
      <c r="M88" s="66"/>
      <c r="N88" s="66"/>
      <c r="O88" s="66"/>
      <c r="P88" s="66"/>
      <c r="Q88" s="67"/>
      <c r="R88" s="67"/>
      <c r="S88" s="66"/>
      <c r="T88" s="66"/>
      <c r="U88" s="66"/>
      <c r="V88" s="66"/>
      <c r="W88" s="66"/>
      <c r="X88" s="95"/>
      <c r="Y88" s="30"/>
    </row>
    <row r="89" spans="1:25" ht="15" customHeight="1">
      <c r="A89" s="104" t="s">
        <v>183</v>
      </c>
      <c r="B89" s="104"/>
      <c r="C89" s="105"/>
      <c r="D89" s="66"/>
      <c r="E89" s="66"/>
      <c r="F89" s="66"/>
      <c r="G89" s="67"/>
      <c r="H89" s="67"/>
      <c r="I89" s="66"/>
      <c r="J89" s="66"/>
      <c r="K89" s="66"/>
      <c r="L89" s="66"/>
      <c r="M89" s="66"/>
      <c r="N89" s="66"/>
      <c r="O89" s="66"/>
      <c r="P89" s="66"/>
      <c r="Q89" s="67"/>
      <c r="R89" s="67"/>
      <c r="S89" s="66"/>
      <c r="T89" s="66"/>
      <c r="U89" s="66"/>
      <c r="V89" s="66"/>
      <c r="W89" s="66"/>
      <c r="X89" s="95"/>
      <c r="Y89" s="30"/>
    </row>
    <row r="90" spans="1:25" ht="15" customHeight="1">
      <c r="A90" s="104" t="s">
        <v>184</v>
      </c>
      <c r="B90" s="104"/>
      <c r="C90" s="105"/>
      <c r="D90" s="66"/>
      <c r="E90" s="66"/>
      <c r="F90" s="66"/>
      <c r="G90" s="67"/>
      <c r="H90" s="67"/>
      <c r="I90" s="66"/>
      <c r="J90" s="66"/>
      <c r="K90" s="66"/>
      <c r="L90" s="66"/>
      <c r="M90" s="66"/>
      <c r="N90" s="66"/>
      <c r="O90" s="66"/>
      <c r="P90" s="66"/>
      <c r="Q90" s="67"/>
      <c r="R90" s="67"/>
      <c r="S90" s="66"/>
      <c r="T90" s="66"/>
      <c r="U90" s="66"/>
      <c r="V90" s="66"/>
      <c r="W90" s="66"/>
      <c r="X90" s="95"/>
      <c r="Y90" s="30"/>
    </row>
    <row r="91" spans="1:25" ht="15" customHeight="1">
      <c r="A91" s="104" t="s">
        <v>185</v>
      </c>
      <c r="B91" s="104"/>
      <c r="C91" s="105"/>
      <c r="D91" s="66"/>
      <c r="E91" s="66"/>
      <c r="F91" s="66"/>
      <c r="G91" s="67"/>
      <c r="H91" s="67"/>
      <c r="I91" s="66"/>
      <c r="J91" s="66"/>
      <c r="K91" s="66"/>
      <c r="L91" s="66"/>
      <c r="M91" s="66"/>
      <c r="N91" s="66"/>
      <c r="O91" s="66"/>
      <c r="P91" s="66"/>
      <c r="Q91" s="67"/>
      <c r="R91" s="67"/>
      <c r="S91" s="66"/>
      <c r="T91" s="66"/>
      <c r="U91" s="66"/>
      <c r="V91" s="66"/>
      <c r="W91" s="66"/>
      <c r="X91" s="95"/>
      <c r="Y91" s="30"/>
    </row>
    <row r="92" spans="1:25" ht="15" customHeight="1">
      <c r="A92" s="104" t="s">
        <v>186</v>
      </c>
      <c r="B92" s="104"/>
      <c r="C92" s="105"/>
      <c r="D92" s="66"/>
      <c r="E92" s="66"/>
      <c r="F92" s="66"/>
      <c r="G92" s="67"/>
      <c r="H92" s="67"/>
      <c r="I92" s="66"/>
      <c r="J92" s="66"/>
      <c r="K92" s="66"/>
      <c r="L92" s="66"/>
      <c r="M92" s="66"/>
      <c r="N92" s="66"/>
      <c r="O92" s="66"/>
      <c r="P92" s="66"/>
      <c r="Q92" s="67"/>
      <c r="R92" s="67"/>
      <c r="S92" s="66"/>
      <c r="T92" s="66"/>
      <c r="U92" s="66"/>
      <c r="V92" s="66"/>
      <c r="W92" s="66"/>
      <c r="X92" s="95"/>
      <c r="Y92" s="30"/>
    </row>
    <row r="93" spans="1:25" ht="15" customHeight="1">
      <c r="A93" s="104" t="s">
        <v>187</v>
      </c>
      <c r="B93" s="104"/>
      <c r="C93" s="105"/>
      <c r="D93" s="66"/>
      <c r="E93" s="66"/>
      <c r="F93" s="66"/>
      <c r="G93" s="67"/>
      <c r="H93" s="67"/>
      <c r="I93" s="66"/>
      <c r="J93" s="66"/>
      <c r="K93" s="66"/>
      <c r="L93" s="66"/>
      <c r="M93" s="66"/>
      <c r="N93" s="66"/>
      <c r="O93" s="66"/>
      <c r="P93" s="66"/>
      <c r="Q93" s="67"/>
      <c r="R93" s="67"/>
      <c r="S93" s="66"/>
      <c r="T93" s="66"/>
      <c r="U93" s="66"/>
      <c r="V93" s="66"/>
      <c r="W93" s="66"/>
      <c r="X93" s="95"/>
      <c r="Y93" s="30"/>
    </row>
    <row r="94" spans="1:25" ht="15" customHeight="1">
      <c r="A94" s="104" t="s">
        <v>188</v>
      </c>
      <c r="B94" s="104"/>
      <c r="C94" s="105"/>
      <c r="D94" s="66"/>
      <c r="E94" s="66"/>
      <c r="F94" s="66"/>
      <c r="G94" s="67"/>
      <c r="H94" s="67"/>
      <c r="I94" s="66"/>
      <c r="J94" s="66"/>
      <c r="K94" s="66"/>
      <c r="L94" s="66"/>
      <c r="M94" s="66"/>
      <c r="N94" s="66"/>
      <c r="O94" s="66"/>
      <c r="P94" s="66"/>
      <c r="Q94" s="67"/>
      <c r="R94" s="67"/>
      <c r="S94" s="66"/>
      <c r="T94" s="66"/>
      <c r="U94" s="66"/>
      <c r="V94" s="66"/>
      <c r="W94" s="66"/>
      <c r="X94" s="95"/>
      <c r="Y94" s="30"/>
    </row>
    <row r="95" spans="1:25" ht="15" customHeight="1">
      <c r="A95" s="104" t="s">
        <v>189</v>
      </c>
      <c r="B95" s="104"/>
      <c r="C95" s="105"/>
      <c r="D95" s="66"/>
      <c r="E95" s="66"/>
      <c r="F95" s="66"/>
      <c r="G95" s="67"/>
      <c r="H95" s="67"/>
      <c r="I95" s="66"/>
      <c r="J95" s="66"/>
      <c r="K95" s="66"/>
      <c r="L95" s="66"/>
      <c r="M95" s="66"/>
      <c r="N95" s="66"/>
      <c r="O95" s="66"/>
      <c r="P95" s="66"/>
      <c r="Q95" s="67"/>
      <c r="R95" s="67"/>
      <c r="S95" s="66"/>
      <c r="T95" s="66"/>
      <c r="U95" s="66"/>
      <c r="V95" s="66"/>
      <c r="W95" s="66"/>
      <c r="X95" s="95"/>
      <c r="Y95" s="30"/>
    </row>
    <row r="96" spans="1:25" ht="15" customHeight="1">
      <c r="A96" s="104" t="s">
        <v>190</v>
      </c>
      <c r="B96" s="104"/>
      <c r="C96" s="105"/>
      <c r="D96" s="66"/>
      <c r="E96" s="66"/>
      <c r="F96" s="66"/>
      <c r="G96" s="67"/>
      <c r="H96" s="67"/>
      <c r="I96" s="66"/>
      <c r="J96" s="66"/>
      <c r="K96" s="66"/>
      <c r="L96" s="66"/>
      <c r="M96" s="66"/>
      <c r="N96" s="66"/>
      <c r="O96" s="66"/>
      <c r="P96" s="66"/>
      <c r="Q96" s="67"/>
      <c r="R96" s="67"/>
      <c r="S96" s="66"/>
      <c r="T96" s="66"/>
      <c r="U96" s="66"/>
      <c r="V96" s="66"/>
      <c r="W96" s="66"/>
      <c r="X96" s="95"/>
      <c r="Y96" s="30"/>
    </row>
    <row r="97" spans="1:25" ht="15" customHeight="1">
      <c r="A97" s="104" t="s">
        <v>191</v>
      </c>
      <c r="B97" s="104"/>
      <c r="C97" s="105"/>
      <c r="D97" s="66"/>
      <c r="E97" s="66"/>
      <c r="F97" s="66"/>
      <c r="G97" s="67"/>
      <c r="H97" s="67"/>
      <c r="I97" s="66"/>
      <c r="J97" s="66"/>
      <c r="K97" s="66"/>
      <c r="L97" s="66"/>
      <c r="M97" s="66"/>
      <c r="N97" s="66"/>
      <c r="O97" s="66"/>
      <c r="P97" s="66"/>
      <c r="Q97" s="67"/>
      <c r="R97" s="67"/>
      <c r="S97" s="66"/>
      <c r="T97" s="66"/>
      <c r="U97" s="66"/>
      <c r="V97" s="66"/>
      <c r="W97" s="66"/>
      <c r="X97" s="95"/>
      <c r="Y97" s="30"/>
    </row>
    <row r="98" spans="1:25" ht="15" customHeight="1">
      <c r="A98" s="104" t="s">
        <v>192</v>
      </c>
      <c r="B98" s="104"/>
      <c r="C98" s="105"/>
      <c r="D98" s="66"/>
      <c r="E98" s="66"/>
      <c r="F98" s="66"/>
      <c r="G98" s="67"/>
      <c r="H98" s="67"/>
      <c r="I98" s="66"/>
      <c r="J98" s="66"/>
      <c r="K98" s="66"/>
      <c r="L98" s="66"/>
      <c r="M98" s="66"/>
      <c r="N98" s="66"/>
      <c r="O98" s="66"/>
      <c r="P98" s="66"/>
      <c r="Q98" s="67"/>
      <c r="R98" s="67"/>
      <c r="S98" s="66"/>
      <c r="T98" s="66"/>
      <c r="U98" s="66"/>
      <c r="V98" s="66"/>
      <c r="W98" s="66"/>
      <c r="X98" s="95"/>
      <c r="Y98" s="30"/>
    </row>
    <row r="99" spans="1:25" ht="15" customHeight="1">
      <c r="A99" s="104" t="s">
        <v>193</v>
      </c>
      <c r="B99" s="104"/>
      <c r="C99" s="105"/>
      <c r="D99" s="66"/>
      <c r="E99" s="66"/>
      <c r="F99" s="66"/>
      <c r="G99" s="67"/>
      <c r="H99" s="67"/>
      <c r="I99" s="66"/>
      <c r="J99" s="66"/>
      <c r="K99" s="66"/>
      <c r="L99" s="66"/>
      <c r="M99" s="66"/>
      <c r="N99" s="66"/>
      <c r="O99" s="66"/>
      <c r="P99" s="66"/>
      <c r="Q99" s="67"/>
      <c r="R99" s="67"/>
      <c r="S99" s="66"/>
      <c r="T99" s="66"/>
      <c r="U99" s="66"/>
      <c r="V99" s="66"/>
      <c r="W99" s="66"/>
      <c r="X99" s="95"/>
      <c r="Y99" s="30"/>
    </row>
    <row r="100" spans="1:25" ht="15" customHeight="1">
      <c r="A100" s="104" t="s">
        <v>194</v>
      </c>
      <c r="B100" s="104"/>
      <c r="C100" s="105"/>
      <c r="D100" s="66"/>
      <c r="E100" s="66"/>
      <c r="F100" s="66"/>
      <c r="G100" s="67"/>
      <c r="H100" s="67"/>
      <c r="I100" s="66"/>
      <c r="J100" s="66"/>
      <c r="K100" s="66"/>
      <c r="L100" s="66"/>
      <c r="M100" s="66"/>
      <c r="N100" s="66"/>
      <c r="O100" s="66"/>
      <c r="P100" s="66"/>
      <c r="Q100" s="67"/>
      <c r="R100" s="67"/>
      <c r="S100" s="66"/>
      <c r="T100" s="66"/>
      <c r="U100" s="66"/>
      <c r="V100" s="66"/>
      <c r="W100" s="66"/>
      <c r="X100" s="95"/>
      <c r="Y100" s="30"/>
    </row>
    <row r="101" spans="1:25" ht="15" customHeight="1">
      <c r="A101" s="104" t="s">
        <v>195</v>
      </c>
      <c r="B101" s="104"/>
      <c r="C101" s="105"/>
      <c r="D101" s="66"/>
      <c r="E101" s="66"/>
      <c r="F101" s="66"/>
      <c r="G101" s="67"/>
      <c r="H101" s="67"/>
      <c r="I101" s="66"/>
      <c r="J101" s="66"/>
      <c r="K101" s="66"/>
      <c r="L101" s="66"/>
      <c r="M101" s="66"/>
      <c r="N101" s="66"/>
      <c r="O101" s="66"/>
      <c r="P101" s="66"/>
      <c r="Q101" s="67"/>
      <c r="R101" s="67"/>
      <c r="S101" s="66"/>
      <c r="T101" s="66"/>
      <c r="U101" s="66"/>
      <c r="V101" s="66"/>
      <c r="W101" s="66"/>
      <c r="X101" s="95"/>
      <c r="Y101" s="30"/>
    </row>
    <row r="102" spans="1:25" ht="15" customHeight="1">
      <c r="A102" s="104" t="s">
        <v>196</v>
      </c>
      <c r="B102" s="104"/>
      <c r="C102" s="105"/>
      <c r="D102" s="66"/>
      <c r="E102" s="66"/>
      <c r="F102" s="66"/>
      <c r="G102" s="67"/>
      <c r="H102" s="67"/>
      <c r="I102" s="66"/>
      <c r="J102" s="66"/>
      <c r="K102" s="66"/>
      <c r="L102" s="66"/>
      <c r="M102" s="66"/>
      <c r="N102" s="66"/>
      <c r="O102" s="66"/>
      <c r="P102" s="66"/>
      <c r="Q102" s="67"/>
      <c r="R102" s="67"/>
      <c r="S102" s="66"/>
      <c r="T102" s="66"/>
      <c r="U102" s="66"/>
      <c r="V102" s="66"/>
      <c r="W102" s="66"/>
      <c r="X102" s="95"/>
      <c r="Y102" s="30"/>
    </row>
    <row r="103" spans="1:25" ht="15" customHeight="1">
      <c r="A103" s="104" t="s">
        <v>197</v>
      </c>
      <c r="B103" s="104"/>
      <c r="C103" s="105"/>
      <c r="D103" s="66"/>
      <c r="E103" s="66"/>
      <c r="F103" s="66"/>
      <c r="G103" s="67"/>
      <c r="H103" s="67"/>
      <c r="I103" s="66"/>
      <c r="J103" s="66"/>
      <c r="K103" s="66"/>
      <c r="L103" s="66"/>
      <c r="M103" s="66"/>
      <c r="N103" s="66"/>
      <c r="O103" s="66"/>
      <c r="P103" s="66"/>
      <c r="Q103" s="67"/>
      <c r="R103" s="67"/>
      <c r="S103" s="66"/>
      <c r="T103" s="66"/>
      <c r="U103" s="66"/>
      <c r="V103" s="66"/>
      <c r="W103" s="66"/>
      <c r="X103" s="95"/>
      <c r="Y103" s="30"/>
    </row>
    <row r="104" spans="1:25" ht="15" customHeight="1">
      <c r="A104" s="104" t="s">
        <v>198</v>
      </c>
      <c r="B104" s="104"/>
      <c r="C104" s="105"/>
      <c r="D104" s="66"/>
      <c r="E104" s="66"/>
      <c r="F104" s="66"/>
      <c r="G104" s="67"/>
      <c r="H104" s="67"/>
      <c r="I104" s="66"/>
      <c r="J104" s="66"/>
      <c r="K104" s="66"/>
      <c r="L104" s="66"/>
      <c r="M104" s="66"/>
      <c r="N104" s="66"/>
      <c r="O104" s="66"/>
      <c r="P104" s="66"/>
      <c r="Q104" s="67"/>
      <c r="R104" s="67"/>
      <c r="S104" s="66"/>
      <c r="T104" s="66"/>
      <c r="U104" s="66"/>
      <c r="V104" s="66"/>
      <c r="W104" s="66"/>
      <c r="X104" s="95"/>
      <c r="Y104" s="30"/>
    </row>
    <row r="105" spans="1:25" ht="15" customHeight="1">
      <c r="A105" s="104" t="s">
        <v>199</v>
      </c>
      <c r="B105" s="104"/>
      <c r="C105" s="105"/>
      <c r="D105" s="66"/>
      <c r="E105" s="66"/>
      <c r="F105" s="66"/>
      <c r="G105" s="67"/>
      <c r="H105" s="67"/>
      <c r="I105" s="66"/>
      <c r="J105" s="66"/>
      <c r="K105" s="66"/>
      <c r="L105" s="66"/>
      <c r="M105" s="66"/>
      <c r="N105" s="66"/>
      <c r="O105" s="66"/>
      <c r="P105" s="66"/>
      <c r="Q105" s="67"/>
      <c r="R105" s="67"/>
      <c r="S105" s="66"/>
      <c r="T105" s="66"/>
      <c r="U105" s="66"/>
      <c r="V105" s="66"/>
      <c r="W105" s="66"/>
      <c r="X105" s="95"/>
      <c r="Y105" s="30"/>
    </row>
    <row r="106" spans="1:25" ht="15" customHeight="1">
      <c r="A106" s="104" t="s">
        <v>200</v>
      </c>
      <c r="B106" s="104"/>
      <c r="C106" s="105"/>
      <c r="D106" s="66"/>
      <c r="E106" s="66"/>
      <c r="F106" s="66"/>
      <c r="G106" s="67"/>
      <c r="H106" s="67"/>
      <c r="I106" s="66"/>
      <c r="J106" s="66"/>
      <c r="K106" s="66"/>
      <c r="L106" s="66"/>
      <c r="M106" s="66"/>
      <c r="N106" s="66"/>
      <c r="O106" s="66"/>
      <c r="P106" s="66"/>
      <c r="Q106" s="67"/>
      <c r="R106" s="67"/>
      <c r="S106" s="66"/>
      <c r="T106" s="66"/>
      <c r="U106" s="66"/>
      <c r="V106" s="66"/>
      <c r="W106" s="66"/>
      <c r="X106" s="95"/>
      <c r="Y106" s="30"/>
    </row>
    <row r="107" spans="1:25" ht="3.75" customHeight="1">
      <c r="A107" s="104"/>
      <c r="B107" s="104"/>
      <c r="C107" s="105"/>
      <c r="D107" s="106"/>
      <c r="E107" s="106"/>
      <c r="F107" s="106"/>
      <c r="G107" s="107"/>
      <c r="H107" s="107"/>
      <c r="I107" s="108"/>
      <c r="J107" s="108"/>
      <c r="K107" s="108"/>
      <c r="L107" s="108"/>
      <c r="M107" s="108"/>
      <c r="N107" s="108"/>
      <c r="O107" s="108"/>
      <c r="P107" s="108"/>
      <c r="Q107" s="107"/>
      <c r="R107" s="107"/>
      <c r="S107" s="108"/>
      <c r="T107" s="108"/>
      <c r="U107" s="108"/>
      <c r="V107" s="108"/>
      <c r="W107" s="108"/>
      <c r="X107" s="109"/>
      <c r="Y107" s="30"/>
    </row>
    <row r="108" spans="1:25" s="36" customFormat="1" ht="99">
      <c r="A108" s="110" t="s">
        <v>201</v>
      </c>
      <c r="B108" s="100"/>
      <c r="C108" s="111" t="s">
        <v>202</v>
      </c>
      <c r="D108" s="66"/>
      <c r="E108" s="66"/>
      <c r="F108" s="66"/>
      <c r="G108" s="112"/>
      <c r="H108" s="112"/>
      <c r="I108" s="113"/>
      <c r="J108" s="113"/>
      <c r="K108" s="113"/>
      <c r="L108" s="113"/>
      <c r="M108" s="113"/>
      <c r="N108" s="113"/>
      <c r="O108" s="113"/>
      <c r="P108" s="113"/>
      <c r="Q108" s="112"/>
      <c r="R108" s="112"/>
      <c r="S108" s="113"/>
      <c r="T108" s="113"/>
      <c r="U108" s="113"/>
      <c r="V108" s="113"/>
      <c r="W108" s="113"/>
      <c r="X108" s="95"/>
      <c r="Y108" s="35"/>
    </row>
    <row r="109" spans="1:25" s="5" customFormat="1" ht="16.5">
      <c r="A109" s="37"/>
      <c r="B109" s="37"/>
      <c r="C109" s="38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4"/>
    </row>
    <row r="110" spans="1:25" s="5" customFormat="1" ht="13.5" customHeight="1">
      <c r="A110" s="37"/>
      <c r="B110" s="37"/>
      <c r="C110" s="4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4"/>
    </row>
    <row r="111" spans="1:25" s="5" customFormat="1" ht="69" customHeight="1">
      <c r="A111" s="37"/>
      <c r="B111" s="130" t="s">
        <v>203</v>
      </c>
      <c r="C111" s="131"/>
      <c r="D111" s="131"/>
      <c r="E111" s="131"/>
      <c r="F111" s="41"/>
      <c r="G111" s="42"/>
      <c r="H111" s="42"/>
      <c r="I111" s="42" t="s">
        <v>218</v>
      </c>
      <c r="J111" s="42"/>
      <c r="K111" s="43"/>
      <c r="L111" s="43"/>
      <c r="M111" s="43"/>
      <c r="N111" s="42"/>
      <c r="O111" s="42" t="s">
        <v>204</v>
      </c>
      <c r="P111" s="42"/>
      <c r="Q111" s="42"/>
      <c r="R111" s="43"/>
      <c r="S111" s="43"/>
      <c r="T111" s="43"/>
      <c r="U111" s="39"/>
      <c r="V111" s="39"/>
      <c r="W111" s="39"/>
      <c r="X111" s="39"/>
      <c r="Y111" s="4"/>
    </row>
    <row r="112" spans="1:25" s="5" customFormat="1" ht="16.5">
      <c r="A112" s="37"/>
      <c r="B112" s="37"/>
      <c r="C112" s="40"/>
      <c r="D112" s="39"/>
      <c r="E112" s="39"/>
      <c r="F112" s="39"/>
      <c r="G112" s="39"/>
      <c r="H112" s="39"/>
      <c r="I112" s="44" t="s">
        <v>205</v>
      </c>
      <c r="J112" s="39"/>
      <c r="K112" s="43"/>
      <c r="L112" s="43"/>
      <c r="M112" s="43"/>
      <c r="N112" s="39"/>
      <c r="O112" s="45" t="s">
        <v>206</v>
      </c>
      <c r="P112" s="46"/>
      <c r="Q112" s="39"/>
      <c r="R112" s="46"/>
      <c r="S112" s="46"/>
      <c r="T112" s="43"/>
      <c r="U112" s="44"/>
      <c r="V112" s="44"/>
      <c r="W112" s="44"/>
      <c r="X112" s="39"/>
      <c r="Y112" s="4"/>
    </row>
    <row r="113" spans="1:25" s="5" customFormat="1" ht="46.5" customHeight="1">
      <c r="A113" s="37"/>
      <c r="B113" s="132" t="s">
        <v>207</v>
      </c>
      <c r="C113" s="133"/>
      <c r="D113" s="133"/>
      <c r="E113" s="133"/>
      <c r="F113" s="47"/>
      <c r="G113" s="42" t="s">
        <v>219</v>
      </c>
      <c r="H113" s="48"/>
      <c r="I113" s="49"/>
      <c r="J113" s="49"/>
      <c r="K113" s="50"/>
      <c r="L113" s="51"/>
      <c r="N113" s="42"/>
      <c r="O113" s="42" t="s">
        <v>220</v>
      </c>
      <c r="P113" s="42"/>
      <c r="Q113" s="42"/>
      <c r="R113" s="46"/>
      <c r="S113" s="52"/>
      <c r="T113" s="52"/>
      <c r="U113" s="44"/>
      <c r="V113" s="44"/>
      <c r="W113" s="44"/>
      <c r="X113" s="39"/>
      <c r="Y113" s="4"/>
    </row>
    <row r="114" spans="1:25" s="5" customFormat="1" ht="16.5">
      <c r="A114" s="37"/>
      <c r="B114" s="37"/>
      <c r="C114" s="40"/>
      <c r="D114" s="39"/>
      <c r="E114" s="39"/>
      <c r="F114" s="39"/>
      <c r="G114" s="39"/>
      <c r="H114" s="43"/>
      <c r="I114" s="46" t="s">
        <v>208</v>
      </c>
      <c r="J114" s="43"/>
      <c r="K114" s="43"/>
      <c r="L114" s="43"/>
      <c r="M114" s="43"/>
      <c r="N114" s="39"/>
      <c r="O114" s="44" t="s">
        <v>205</v>
      </c>
      <c r="P114" s="44"/>
      <c r="Q114" s="39"/>
      <c r="R114" s="43"/>
      <c r="S114" s="134" t="s">
        <v>206</v>
      </c>
      <c r="T114" s="134"/>
      <c r="U114" s="39"/>
      <c r="V114" s="39"/>
      <c r="W114" s="39"/>
      <c r="X114" s="39"/>
      <c r="Y114" s="4"/>
    </row>
    <row r="115" spans="1:25" s="5" customFormat="1" ht="25.5" customHeight="1">
      <c r="A115" s="37"/>
      <c r="B115" s="37"/>
      <c r="C115" s="40"/>
      <c r="D115" s="39"/>
      <c r="E115" s="39"/>
      <c r="F115" s="39"/>
      <c r="G115" s="39"/>
      <c r="H115" s="11"/>
      <c r="I115" s="65" t="s">
        <v>224</v>
      </c>
      <c r="J115" s="11"/>
      <c r="K115" s="39"/>
      <c r="L115" s="43"/>
      <c r="M115" s="43"/>
      <c r="N115" s="43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4"/>
    </row>
    <row r="116" spans="1:25" s="5" customFormat="1" ht="16.5">
      <c r="A116" s="37"/>
      <c r="B116" s="37"/>
      <c r="C116" s="40"/>
      <c r="D116" s="39"/>
      <c r="E116" s="39"/>
      <c r="F116" s="39"/>
      <c r="G116" s="39"/>
      <c r="H116" s="53"/>
      <c r="I116" s="53" t="s">
        <v>209</v>
      </c>
      <c r="J116" s="53"/>
      <c r="K116" s="54"/>
      <c r="L116" s="54"/>
      <c r="M116" s="54"/>
      <c r="N116" s="54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4"/>
    </row>
    <row r="117" spans="1:25" s="5" customFormat="1" ht="18" customHeight="1">
      <c r="A117" s="37"/>
      <c r="B117" s="37"/>
      <c r="C117" s="40"/>
      <c r="D117" s="39"/>
      <c r="E117" s="39"/>
      <c r="F117" s="39"/>
      <c r="G117" s="52"/>
      <c r="H117" s="55"/>
      <c r="I117" s="55" t="s">
        <v>221</v>
      </c>
      <c r="J117" s="55"/>
      <c r="K117" s="56"/>
      <c r="L117" s="56" t="s">
        <v>225</v>
      </c>
      <c r="M117" s="56"/>
      <c r="N117" s="57">
        <v>11</v>
      </c>
      <c r="O117" s="42"/>
      <c r="P117" s="42" t="s">
        <v>222</v>
      </c>
      <c r="Q117" s="42"/>
      <c r="R117" s="58">
        <v>2012</v>
      </c>
      <c r="S117" s="42" t="s">
        <v>5</v>
      </c>
      <c r="T117" s="39"/>
      <c r="U117" s="43"/>
      <c r="V117" s="43"/>
      <c r="W117" s="43"/>
      <c r="X117" s="39"/>
      <c r="Y117" s="4"/>
    </row>
    <row r="118" spans="1:25" s="5" customFormat="1" ht="16.5">
      <c r="A118" s="37"/>
      <c r="B118" s="37"/>
      <c r="C118" s="40"/>
      <c r="D118" s="39"/>
      <c r="E118" s="39"/>
      <c r="F118" s="39"/>
      <c r="G118" s="39"/>
      <c r="H118" s="53"/>
      <c r="I118" s="53" t="s">
        <v>210</v>
      </c>
      <c r="J118" s="53"/>
      <c r="K118" s="54"/>
      <c r="L118" s="54"/>
      <c r="M118" s="54"/>
      <c r="N118" s="53"/>
      <c r="O118" s="59"/>
      <c r="P118" s="59"/>
      <c r="Q118" s="53" t="s">
        <v>211</v>
      </c>
      <c r="R118" s="53"/>
      <c r="S118" s="53"/>
      <c r="T118" s="39"/>
      <c r="U118" s="54"/>
      <c r="V118" s="54"/>
      <c r="W118" s="54"/>
      <c r="X118" s="39"/>
      <c r="Y118" s="4"/>
    </row>
    <row r="119" spans="1:25" s="5" customFormat="1" ht="12.75">
      <c r="A119" s="60"/>
      <c r="B119" s="60"/>
      <c r="C119" s="61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4"/>
    </row>
    <row r="120" spans="1:24" s="5" customFormat="1" ht="14.25">
      <c r="A120" s="62"/>
      <c r="B120" s="62"/>
      <c r="C120" s="63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</sheetData>
  <sheetProtection/>
  <protectedRanges>
    <protectedRange sqref="T3" name="Диапазон1"/>
  </protectedRanges>
  <mergeCells count="23">
    <mergeCell ref="B111:E111"/>
    <mergeCell ref="B113:E113"/>
    <mergeCell ref="S114:T114"/>
    <mergeCell ref="X6:X9"/>
    <mergeCell ref="D7:M7"/>
    <mergeCell ref="N7:W7"/>
    <mergeCell ref="D8:D9"/>
    <mergeCell ref="E8:F8"/>
    <mergeCell ref="G8:H8"/>
    <mergeCell ref="I3:Q3"/>
    <mergeCell ref="A6:A9"/>
    <mergeCell ref="B6:B9"/>
    <mergeCell ref="C6:C9"/>
    <mergeCell ref="D6:W6"/>
    <mergeCell ref="V8:W8"/>
    <mergeCell ref="O8:P8"/>
    <mergeCell ref="Q8:R8"/>
    <mergeCell ref="S8:T8"/>
    <mergeCell ref="U8:U9"/>
    <mergeCell ref="I8:J8"/>
    <mergeCell ref="K8:K9"/>
    <mergeCell ref="L8:M8"/>
    <mergeCell ref="N8:N9"/>
  </mergeCells>
  <conditionalFormatting sqref="G44:G45 I49 G52 I55 G58:G59 G61:G75 G54:G55 I44:I45 I52 G47:G49 I58:I59 I61:I75 Q21:Q28 S21:S28 Q30:Q41 S30:S41 Q44:Q45 S44:S45 Q47:Q49 S47:S49 Q52 S52 Q54:Q55 S54:S55 Q58:Q59 S58:S59 Q61:Q75 S61:S75 I77:I108 Q77:Q108 S77:S108 G77:G108 I28 G21:G25 G27:G28 I21:I26 I30:I32 I35:I41 I47 G30:G32 G34:G41 J26:M26">
    <cfRule type="expression" priority="1" dxfId="6" stopIfTrue="1">
      <formula>ISTEXT(G21)</formula>
    </cfRule>
    <cfRule type="cellIs" priority="2" dxfId="2" operator="lessThan" stopIfTrue="1">
      <formula>0</formula>
    </cfRule>
    <cfRule type="cellIs" priority="3" dxfId="1" operator="lessThan" stopIfTrue="1">
      <formula>H21</formula>
    </cfRule>
  </conditionalFormatting>
  <conditionalFormatting sqref="H44:H45 J49 H52 J55 H58:H59 H61:H75 H21:H25 J44:J45 J52 H47:H49 J58:J59 J61:J75 R21:R28 T21:T28 R30:R41 T30:T41 R44:R45 T44:T45 R47:R49 T47:T49 R52 T52 R54:R55 T54:T55 R58:R59 T58:T59 R61:R75 T61:T75 J77:J108 R77:R108 T77:T108 H77:H108 J28 N26 J21:J25 H27:H28 J30:J32 J35:J41 J47 H30:H32 H34:H41 H54:H55">
    <cfRule type="expression" priority="4" dxfId="2" stopIfTrue="1">
      <formula>ISTEXT(H21)</formula>
    </cfRule>
    <cfRule type="cellIs" priority="5" dxfId="2" operator="lessThan" stopIfTrue="1">
      <formula>0</formula>
    </cfRule>
    <cfRule type="cellIs" priority="6" dxfId="1" operator="greaterThan" stopIfTrue="1">
      <formula>G21</formula>
    </cfRule>
  </conditionalFormatting>
  <conditionalFormatting sqref="C61:C75">
    <cfRule type="cellIs" priority="7" dxfId="7" operator="equal" stopIfTrue="1">
      <formula>"&lt;-- укажите код ФЦП в ячейке слева"</formula>
    </cfRule>
  </conditionalFormatting>
  <dataValidations count="14"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T107">
      <formula1>0</formula1>
      <formula2>S107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S107">
      <formula1>T107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R107">
      <formula1>0</formula1>
      <formula2>Q107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Q107">
      <formula1>R107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J107">
      <formula1>0</formula1>
      <formula2>I107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I107">
      <formula1>J107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H107">
      <formula1>0</formula1>
      <formula2>G107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G107">
      <formula1>H107</formula1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D76:W76 D56:W57 D50:W51 D46:W46 D42:W43 D29:W29 D11:W16 D107:F107 D53:W53 U107:W107 K107:P107 D60:W60 D18:W20">
      <formula1>0</formula1>
    </dataValidation>
    <dataValidation type="list" sqref="I3">
      <formula1>Субъекты_РФ</formula1>
    </dataValidation>
    <dataValidation allowBlank="1" sqref="K5 X107 X76 X60 X56:X57 X53 X50:X51 X46 X42:X43 X29 X18:X20 L1:M2 R1:T2 Y1:IV10 E4:G5 H4:I4 E8 N7:N10 Q2 O1:P2 M5:P5 X1:X16 O10:P10 M4 X109:X120 D1:I2 L8 D10:F10 L10:M10 Q8:U10 V10:W10 U1:V5 D4 W1:W4 D6:D8 G8:K10 Q4:T5 O4:P4 V8 O8 A60:A120 B1:C16 A1:A6 B76 A10:A16 B108:B120 C79:C120 A18:C59 A17:IV17 B60 C60:C76"/>
    <dataValidation type="list" allowBlank="1" showInputMessage="1" showErrorMessage="1" promptTitle="Укажите госзаказчика" prompt="-МВД&#10;-МЧС&#10;-МЗ (Минздрав)&#10;-Минобрнауки&#10;-РА (Росавтодор)" errorTitle="Введите госзаказчика" error="Укажите одного из предложенных госзаказчиков" sqref="B77:B106">
      <formula1>$B$125:$B$131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107">
      <formula1>$B$125:$B$131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75">
      <formula1>$B$140:$B$401</formula1>
    </dataValidation>
  </dataValidations>
  <hyperlinks>
    <hyperlink ref="I115" r:id="rId1" display="maksimov@gov-murman.ru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VMaksimov</dc:creator>
  <cp:keywords/>
  <dc:description/>
  <cp:lastModifiedBy>sokol.gu</cp:lastModifiedBy>
  <cp:lastPrinted>2012-10-11T05:06:27Z</cp:lastPrinted>
  <dcterms:created xsi:type="dcterms:W3CDTF">2012-07-18T08:49:00Z</dcterms:created>
  <dcterms:modified xsi:type="dcterms:W3CDTF">2012-11-13T13:40:30Z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