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2015" windowHeight="10215" activeTab="1"/>
  </bookViews>
  <sheets>
    <sheet name="Порядок заполнения" sheetId="1" r:id="rId1"/>
    <sheet name="Форма отчета" sheetId="2" r:id="rId2"/>
    <sheet name="Перечень программ" sheetId="3" r:id="rId3"/>
    <sheet name="Перечень мероприятий ФЦП" sheetId="4" r:id="rId4"/>
    <sheet name="Рабочий_лист_не_менять!!!" sheetId="5" state="hidden" r:id="rId5"/>
    <sheet name="Наименования субъектов РФ" sheetId="6" r:id="rId6"/>
  </sheets>
  <externalReferences>
    <externalReference r:id="rId9"/>
  </externalReferences>
  <definedNames>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отчета'!$A$1:$T$27</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отчета'!$L$48:$L$131</definedName>
    <definedName name="Код_ОКАТО">#REF!</definedName>
    <definedName name="Номер_по_Конституции" localSheetId="3">#REF!</definedName>
    <definedName name="Номер_по_Конституции" localSheetId="1">'Форма отчета'!$J$48:$J$131</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отчета'!$A$1:$T$27</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отчета'!$K$48:$K$131</definedName>
    <definedName name="Субъекты_РФ">#REF!</definedName>
    <definedName name="Федеральный_округ" localSheetId="3">#REF!</definedName>
    <definedName name="Федеральный_округ" localSheetId="1">'Форма отчета'!$M$48:$M$131</definedName>
    <definedName name="Федеральный_округ">#REF!</definedName>
  </definedNames>
  <calcPr fullCalcOnLoad="1"/>
</workbook>
</file>

<file path=xl/sharedStrings.xml><?xml version="1.0" encoding="utf-8"?>
<sst xmlns="http://schemas.openxmlformats.org/spreadsheetml/2006/main" count="1114" uniqueCount="575">
  <si>
    <t>Организация мероприятий по исполнению дел об административных правонарушениях в области дорожного движения (финансирование почтовых расходов на рассылку постановлений по делам об административных правонарушениях в области дорожного движения, выявленных с помощью специальных технических средств, работающих в автоматическом режиме, имеющих функции фото-, киносъемки, видеозаписи фиксации нарушений правил дорожного движения на автомобильных дорогах общего пользования Амурской области)</t>
  </si>
  <si>
    <t>120-00</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</si>
  <si>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</si>
  <si>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</si>
  <si>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</si>
  <si>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</si>
  <si>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</si>
  <si>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</si>
  <si>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</si>
  <si>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</si>
  <si>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</si>
  <si>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</si>
  <si>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</si>
  <si>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</si>
  <si>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</si>
  <si>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</si>
  <si>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</si>
  <si>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</si>
  <si>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</si>
  <si>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</si>
  <si>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</si>
  <si>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</si>
  <si>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</si>
  <si>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</si>
  <si>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</si>
  <si>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</si>
  <si>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</si>
  <si>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</si>
  <si>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</si>
  <si>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</si>
  <si>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</si>
  <si>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</si>
  <si>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</si>
  <si>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</si>
  <si>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</si>
  <si>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</si>
  <si>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</si>
  <si>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</si>
  <si>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</si>
  <si>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</si>
  <si>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</si>
  <si>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</si>
  <si>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</si>
  <si>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</si>
  <si>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</si>
  <si>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</si>
  <si>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</si>
  <si>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</si>
  <si>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</si>
  <si>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</si>
  <si>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</si>
  <si>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</si>
  <si>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</si>
  <si>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family val="0"/>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</si>
  <si>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</si>
  <si>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</si>
  <si>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</si>
  <si>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</si>
  <si>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</si>
  <si>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</si>
  <si>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</si>
  <si>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</si>
  <si>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</si>
  <si>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</si>
  <si>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</si>
  <si>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</si>
  <si>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</si>
  <si>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</si>
  <si>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family val="0"/>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</si>
  <si>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</si>
  <si>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</si>
  <si>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</si>
  <si>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</si>
  <si>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</si>
  <si>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</si>
  <si>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family val="0"/>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</si>
  <si>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</si>
  <si>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</si>
  <si>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</si>
  <si>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</si>
  <si>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</si>
  <si>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rPr>
      <t>2.1. </t>
    </r>
    <r>
      <rPr>
        <sz val="12"/>
        <rFont val="Times New Roman"/>
        <family val="1"/>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</si>
  <si>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</si>
  <si>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</si>
  <si>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</si>
  <si>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</si>
  <si>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</si>
  <si>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</si>
  <si>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</si>
  <si>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</si>
  <si>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rPr>
      <t>В графе 14 указывается сумма кассовых расходы по контрактам (договорам) отчетного квартала 2013 года.</t>
    </r>
  </si>
  <si>
    <r>
      <t xml:space="preserve">2.15. </t>
    </r>
    <r>
      <rPr>
        <sz val="12"/>
        <rFont val="Times New Roman"/>
        <family val="1"/>
      </rPr>
      <t>В графе 15 указывается сумма по кредиторской задолжности (при наличии).</t>
    </r>
  </si>
  <si>
    <r>
      <t xml:space="preserve">2.16. </t>
    </r>
    <r>
      <rPr>
        <sz val="12"/>
        <rFont val="Times New Roman"/>
        <family val="1"/>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</si>
  <si>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</si>
  <si>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</si>
  <si>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rPr>
      <t>В графе 19 указывется единица измерения количественного показателя (например, шт., ед., м, км, п.м. и т.п.).</t>
    </r>
  </si>
  <si>
    <r>
      <t xml:space="preserve">2.20. </t>
    </r>
    <r>
      <rPr>
        <sz val="12"/>
        <rFont val="Times New Roman"/>
        <family val="1"/>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</si>
  <si>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r>
      <t xml:space="preserve">1.1. </t>
    </r>
    <r>
      <rPr>
        <sz val="12"/>
        <rFont val="Times New Roman"/>
        <family val="1"/>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</si>
  <si>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rPr>
      <t>1.3.</t>
    </r>
    <r>
      <rPr>
        <sz val="12"/>
        <rFont val="Times New Roman"/>
        <family val="1"/>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</si>
  <si>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</si>
  <si>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</si>
  <si>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</si>
  <si>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r>
      <t xml:space="preserve">2.12. </t>
    </r>
    <r>
      <rPr>
        <sz val="12"/>
        <rFont val="Times New Roman"/>
        <family val="1"/>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</si>
  <si>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</si>
  <si>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rPr>
      <t>1.2. </t>
    </r>
    <r>
      <rPr>
        <sz val="12"/>
        <rFont val="Times New Roman"/>
        <family val="1"/>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</si>
  <si>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</si>
  <si>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rPr>
      <t>Дирекция просит направлять отчет по электронной почте только в формате Excel.</t>
    </r>
  </si>
  <si>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</si>
  <si>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</si>
  <si>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</si>
  <si>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</si>
  <si>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</si>
  <si>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</si>
  <si>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</si>
  <si>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</si>
  <si>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</si>
  <si>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</si>
  <si>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</si>
  <si>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</si>
  <si>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</si>
  <si>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</si>
  <si>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</si>
  <si>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</si>
  <si>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</si>
  <si>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</si>
  <si>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</si>
  <si>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142-79</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</si>
  <si>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</si>
  <si>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</si>
  <si>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</si>
  <si>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</si>
  <si>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</si>
  <si>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</si>
  <si>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</si>
  <si>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</si>
  <si>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</si>
  <si>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</si>
  <si>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</si>
  <si>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</si>
  <si>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</si>
  <si>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</si>
  <si>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</si>
  <si>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</si>
  <si>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</si>
  <si>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</si>
  <si>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</si>
  <si>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</si>
  <si>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</si>
  <si>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</si>
  <si>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</si>
  <si>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</si>
  <si>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</si>
  <si>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</si>
  <si>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</si>
  <si>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</si>
  <si>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</si>
  <si>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</si>
  <si>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</si>
  <si>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</si>
  <si>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</si>
  <si>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</si>
  <si>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</si>
  <si>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</si>
  <si>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</si>
  <si>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</si>
  <si>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</si>
  <si>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</si>
  <si>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</si>
  <si>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</si>
  <si>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</si>
  <si>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</si>
  <si>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</si>
  <si>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</si>
  <si>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</si>
  <si>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</si>
  <si>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</si>
  <si>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</si>
  <si>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</si>
  <si>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</si>
  <si>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</si>
  <si>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</si>
  <si>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</si>
  <si>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</si>
  <si>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</si>
  <si>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</si>
  <si>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</si>
  <si>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</si>
  <si>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</si>
  <si>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</si>
  <si>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</si>
  <si>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</si>
  <si>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</si>
  <si>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</si>
  <si>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</si>
  <si>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</si>
  <si>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</si>
  <si>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</si>
  <si>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</si>
  <si>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</si>
  <si>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</si>
  <si>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</si>
  <si>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</si>
  <si>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</si>
  <si>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</si>
  <si>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</si>
  <si>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</si>
  <si>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</si>
  <si>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</si>
  <si>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</si>
  <si>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</si>
  <si>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</si>
  <si>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</si>
  <si>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</si>
  <si>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</si>
  <si>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</si>
  <si>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</si>
  <si>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</si>
  <si>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</si>
  <si>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</si>
  <si>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</si>
  <si>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</si>
  <si>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</si>
  <si>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</si>
  <si>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</si>
  <si>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</si>
  <si>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</si>
  <si>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</si>
  <si>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</si>
  <si>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</si>
  <si>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</si>
  <si>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</si>
  <si>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</si>
  <si>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</si>
  <si>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</si>
  <si>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</si>
  <si>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</si>
  <si>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</si>
  <si>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</si>
  <si>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</si>
  <si>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</si>
  <si>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</si>
  <si>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</si>
  <si>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</si>
  <si>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</si>
  <si>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</si>
  <si>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</si>
  <si>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</si>
  <si>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</si>
  <si>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</si>
  <si>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</si>
  <si>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</si>
  <si>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</si>
  <si>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</si>
  <si>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</si>
  <si>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</si>
  <si>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</si>
  <si>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</si>
  <si>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</si>
  <si>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</si>
  <si>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</si>
  <si>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</si>
  <si>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</si>
  <si>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</si>
  <si>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</si>
  <si>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</si>
  <si>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</si>
  <si>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</si>
  <si>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</si>
  <si>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</si>
  <si>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</si>
  <si>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</si>
  <si>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</si>
  <si>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</si>
  <si>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</si>
  <si>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</si>
  <si>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</si>
  <si>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</si>
  <si>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</si>
  <si>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</si>
  <si>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</si>
  <si>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</si>
  <si>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</si>
  <si>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</si>
  <si>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</si>
  <si>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</si>
  <si>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</si>
  <si>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</si>
  <si>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</si>
  <si>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</si>
  <si>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</si>
  <si>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</si>
  <si>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</si>
  <si>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</si>
  <si>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</si>
  <si>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</si>
  <si>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</si>
  <si>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</si>
  <si>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</si>
  <si>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</si>
  <si>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</si>
  <si>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</si>
  <si>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</si>
  <si>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</si>
  <si>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</si>
  <si>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</si>
  <si>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</si>
  <si>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</si>
  <si>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</si>
  <si>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</si>
  <si>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</si>
  <si>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</si>
  <si>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</si>
  <si>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</si>
  <si>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</si>
  <si>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</si>
  <si>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</si>
  <si>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</si>
  <si>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</si>
  <si>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</si>
  <si>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</si>
  <si>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</si>
  <si>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</si>
  <si>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</si>
  <si>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</si>
  <si>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</si>
  <si>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</si>
  <si>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</si>
  <si>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</si>
  <si>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</si>
  <si>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</si>
  <si>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</si>
  <si>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</si>
  <si>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</si>
  <si>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</si>
  <si>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</si>
  <si>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</si>
  <si>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</si>
  <si>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</si>
  <si>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</si>
  <si>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</si>
  <si>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</si>
  <si>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</si>
  <si>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</si>
  <si>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</si>
  <si>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</si>
  <si>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</si>
  <si>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</si>
  <si>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</si>
  <si>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</si>
  <si>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</si>
  <si>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</si>
  <si>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</si>
  <si>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</si>
  <si>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</si>
  <si>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</si>
  <si>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</si>
  <si>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</si>
  <si>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</si>
  <si>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</si>
  <si>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</si>
  <si>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</si>
  <si>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</si>
  <si>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</si>
  <si>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</si>
  <si>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</si>
  <si>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</si>
  <si>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</si>
  <si>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</si>
  <si>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</si>
  <si>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</si>
  <si>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</si>
  <si>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</si>
  <si>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</si>
  <si>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</si>
  <si>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</si>
  <si>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</si>
  <si>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</si>
  <si>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</si>
  <si>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</si>
  <si>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</si>
  <si>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</si>
  <si>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</si>
  <si>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</si>
  <si>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</si>
  <si>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</si>
  <si>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</si>
  <si>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0-00</t>
  </si>
  <si>
    <t>Многофункциональный  комплекс в Магдагачинском районе (федеральная автомобильная дорога "Амур" Чита-Хабаровск)</t>
  </si>
  <si>
    <t>Многофункциональный  комплекс в Сковородинском районе (федеральная автомобильная дорога "Амур" Чита-Хабаровск)</t>
  </si>
  <si>
    <t>177-76</t>
  </si>
  <si>
    <t>36-00</t>
  </si>
  <si>
    <t>333-76</t>
  </si>
  <si>
    <t>С.А.Сушкова</t>
  </si>
  <si>
    <t>рб</t>
  </si>
  <si>
    <t>Должностное лицо администрации субъекта РФ, ответственное за реализацию федеральной целевой программы И.о. министра транспорта и дорожного хозяйства Амурской области</t>
  </si>
  <si>
    <t>ведущий консультант</t>
  </si>
  <si>
    <t>rsf@mtdh.amurobl.ru</t>
  </si>
  <si>
    <t>22-16-73</t>
  </si>
  <si>
    <t>Должностное лицо, ответственное за составление формы С.Ф.Рочегов</t>
  </si>
  <si>
    <t>Направлено 2541  постановлений по делам об административных правонарушениях зафиксированных комплексами автоматической фиксации нарушений ПДД</t>
  </si>
  <si>
    <t>33-00</t>
  </si>
  <si>
    <t>Подготовка технической документации</t>
  </si>
  <si>
    <t>295-79</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</si>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</sst>
</file>

<file path=xl/styles.xml><?xml version="1.0" encoding="utf-8"?>
<styleSheet xmlns="http://schemas.openxmlformats.org/spreadsheetml/2006/main">
  <numFmts count="1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78">
    <font>
      <sz val="10"/>
      <name val="Arial Cyr"/>
      <family val="0"/>
    </font>
    <font>
      <sz val="11"/>
      <color indexed="8"/>
      <name val="Calibri"/>
      <family val="2"/>
    </font>
    <font>
      <sz val="11"/>
      <name val="Arial"/>
      <family val="2"/>
    </font>
    <font>
      <sz val="10"/>
      <name val="Arial"/>
      <family val="2"/>
    </font>
    <font>
      <b/>
      <i/>
      <sz val="24"/>
      <name val="Arial Cyr"/>
      <family val="0"/>
    </font>
    <font>
      <sz val="8"/>
      <name val="Arial Cyr"/>
      <family val="0"/>
    </font>
    <font>
      <i/>
      <u val="single"/>
      <sz val="10"/>
      <name val="Arial Cyr"/>
      <family val="0"/>
    </font>
    <font>
      <b/>
      <sz val="10"/>
      <color indexed="18"/>
      <name val="Arial"/>
      <family val="2"/>
    </font>
    <font>
      <b/>
      <i/>
      <sz val="12"/>
      <name val="Arial Cyr"/>
      <family val="0"/>
    </font>
    <font>
      <b/>
      <sz val="10"/>
      <name val="Arial"/>
      <family val="2"/>
    </font>
    <font>
      <sz val="10"/>
      <name val="Arial Narrow"/>
      <family val="2"/>
    </font>
    <font>
      <b/>
      <i/>
      <sz val="16"/>
      <name val="Arial Narrow"/>
      <family val="2"/>
    </font>
    <font>
      <b/>
      <i/>
      <sz val="8"/>
      <name val="Arial Narrow"/>
      <family val="2"/>
    </font>
    <font>
      <b/>
      <i/>
      <sz val="14"/>
      <name val="Arial Narrow"/>
      <family val="2"/>
    </font>
    <font>
      <b/>
      <i/>
      <sz val="12"/>
      <name val="Arial Narrow"/>
      <family val="2"/>
    </font>
    <font>
      <b/>
      <sz val="12"/>
      <name val="Arial Narrow"/>
      <family val="2"/>
    </font>
    <font>
      <i/>
      <sz val="10"/>
      <name val="Arial Narrow"/>
      <family val="2"/>
    </font>
    <font>
      <i/>
      <sz val="12"/>
      <name val="Arial Narrow"/>
      <family val="2"/>
    </font>
    <font>
      <i/>
      <sz val="14"/>
      <name val="Arial Narrow"/>
      <family val="2"/>
    </font>
    <font>
      <sz val="8"/>
      <name val="Arial Narrow"/>
      <family val="2"/>
    </font>
    <font>
      <b/>
      <sz val="11"/>
      <name val="Arial Narrow"/>
      <family val="2"/>
    </font>
    <font>
      <sz val="11"/>
      <name val="Arial Narrow"/>
      <family val="2"/>
    </font>
    <font>
      <sz val="14"/>
      <name val="Arial Cyr"/>
      <family val="0"/>
    </font>
    <font>
      <sz val="14"/>
      <name val="Arial Narrow"/>
      <family val="2"/>
    </font>
    <font>
      <b/>
      <i/>
      <sz val="16"/>
      <color indexed="12"/>
      <name val="Arial Narrow"/>
      <family val="2"/>
    </font>
    <font>
      <b/>
      <sz val="8"/>
      <color indexed="9"/>
      <name val="Arial Narrow"/>
      <family val="2"/>
    </font>
    <font>
      <sz val="11"/>
      <name val="Calibri"/>
      <family val="2"/>
    </font>
    <font>
      <sz val="10"/>
      <color indexed="9"/>
      <name val="Arial Cyr"/>
      <family val="0"/>
    </font>
    <font>
      <sz val="10"/>
      <color indexed="8"/>
      <name val="Arial Narrow"/>
      <family val="2"/>
    </font>
    <font>
      <b/>
      <sz val="11"/>
      <color indexed="9"/>
      <name val="Arial Narrow"/>
      <family val="2"/>
    </font>
    <font>
      <b/>
      <i/>
      <sz val="8"/>
      <name val="Arial Cyr"/>
      <family val="0"/>
    </font>
    <font>
      <sz val="8"/>
      <name val="Arial"/>
      <family val="2"/>
    </font>
    <font>
      <b/>
      <sz val="10"/>
      <name val="Arial Narrow"/>
      <family val="2"/>
    </font>
    <font>
      <sz val="10"/>
      <name val="Tahoma"/>
      <family val="2"/>
    </font>
    <font>
      <b/>
      <sz val="10"/>
      <name val="Tahoma"/>
      <family val="2"/>
    </font>
    <font>
      <b/>
      <i/>
      <sz val="10"/>
      <name val="Arial Cyr"/>
      <family val="0"/>
    </font>
    <font>
      <b/>
      <sz val="14"/>
      <color indexed="60"/>
      <name val="Tahoma"/>
      <family val="2"/>
    </font>
    <font>
      <b/>
      <sz val="12"/>
      <name val="Times New Roman"/>
      <family val="1"/>
    </font>
    <font>
      <sz val="12"/>
      <name val="Times New Roman"/>
      <family val="1"/>
    </font>
    <font>
      <b/>
      <i/>
      <sz val="12"/>
      <name val="Times New Roman"/>
      <family val="1"/>
    </font>
    <font>
      <i/>
      <sz val="12"/>
      <name val="Times New Roman"/>
      <family val="1"/>
    </font>
    <font>
      <u val="single"/>
      <sz val="8.5"/>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sz val="10"/>
      <color indexed="8"/>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24"/>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medium"/>
      <right style="hair"/>
      <top style="medium"/>
      <bottom style="hair"/>
    </border>
    <border>
      <left style="hair"/>
      <right style="hair"/>
      <top style="medium"/>
      <bottom style="hair"/>
    </border>
    <border>
      <left style="hair"/>
      <right style="hair"/>
      <top style="hair"/>
      <bottom style="hair"/>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double"/>
      <right style="hair"/>
      <top/>
      <bottom style="hair"/>
    </border>
    <border>
      <left style="hair"/>
      <right style="hair"/>
      <top/>
      <bottom style="hair"/>
    </border>
    <border>
      <left style="hair"/>
      <right style="double"/>
      <top/>
      <bottom style="hair"/>
    </border>
    <border>
      <left style="double"/>
      <right style="double"/>
      <top style="hair"/>
      <bottom style="hair"/>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bottom style="double"/>
    </border>
    <border>
      <left style="double"/>
      <right style="hair"/>
      <top/>
      <bottom/>
    </border>
    <border>
      <left style="hair"/>
      <right style="hair"/>
      <top/>
      <bottom/>
    </border>
    <border>
      <left style="hair"/>
      <right style="double"/>
      <top/>
      <bottom/>
    </border>
    <border>
      <left style="double"/>
      <right style="double"/>
      <top/>
      <bottom/>
    </border>
    <border>
      <left style="hair"/>
      <right style="double"/>
      <top/>
      <bottom style="double"/>
    </border>
    <border>
      <left style="medium">
        <color indexed="8"/>
      </left>
      <right style="medium">
        <color indexed="8"/>
      </right>
      <top/>
      <bottom style="medium"/>
    </border>
    <border>
      <left style="medium"/>
      <right style="medium"/>
      <top style="medium"/>
      <bottom/>
    </border>
    <border>
      <left style="medium">
        <color indexed="8"/>
      </left>
      <right style="medium"/>
      <top/>
      <bottom style="medium"/>
    </border>
    <border>
      <left style="double"/>
      <right style="hair"/>
      <top style="hair"/>
      <bottom/>
    </border>
    <border>
      <left style="hair"/>
      <right style="hair"/>
      <top style="hair"/>
      <bottom/>
    </border>
    <border>
      <left style="hair"/>
      <right style="double"/>
      <top style="hair"/>
      <bottom/>
    </border>
    <border>
      <left style="hair"/>
      <right/>
      <top style="hair"/>
      <bottom style="hair"/>
    </border>
    <border>
      <left style="double"/>
      <right style="double"/>
      <top style="hair"/>
      <bottom style="double"/>
    </border>
    <border>
      <left style="hair"/>
      <right/>
      <top style="hair"/>
      <bottom/>
    </border>
    <border>
      <left style="double"/>
      <right style="hair"/>
      <top/>
      <bottom style="double"/>
    </border>
    <border>
      <left style="double"/>
      <right style="double"/>
      <top style="double"/>
      <bottom style="double"/>
    </border>
    <border>
      <left style="double"/>
      <right style="double"/>
      <top style="double"/>
      <bottom style="hair"/>
    </border>
    <border>
      <left style="double"/>
      <right style="double"/>
      <top style="hair"/>
      <bottom/>
    </border>
    <border>
      <left/>
      <right style="double"/>
      <top style="hair"/>
      <bottom style="double"/>
    </border>
    <border>
      <left style="thin">
        <color indexed="23"/>
      </left>
      <right style="thin">
        <color indexed="23"/>
      </right>
      <top style="thin">
        <color indexed="23"/>
      </top>
      <bottom style="thin">
        <color indexed="23"/>
      </bottom>
    </border>
    <border>
      <left style="medium"/>
      <right style="hair"/>
      <top/>
      <bottom style="hair"/>
    </border>
    <border>
      <left style="medium"/>
      <right style="hair"/>
      <top style="hair"/>
      <bottom style="medium"/>
    </border>
    <border>
      <left style="hair"/>
      <right style="hair"/>
      <top style="hair"/>
      <bottom style="medium"/>
    </border>
    <border>
      <left/>
      <right style="hair"/>
      <top style="medium"/>
      <bottom style="hair"/>
    </border>
    <border>
      <left/>
      <right style="hair"/>
      <top/>
      <bottom style="hair"/>
    </border>
    <border>
      <left/>
      <right style="hair"/>
      <top style="hair"/>
      <bottom style="medium"/>
    </border>
    <border>
      <left/>
      <right style="medium">
        <color indexed="8"/>
      </right>
      <top/>
      <bottom style="medium"/>
    </border>
    <border>
      <left/>
      <right style="medium"/>
      <top/>
      <bottom/>
    </border>
    <border>
      <left style="hair"/>
      <right/>
      <top style="medium"/>
      <bottom style="hair"/>
    </border>
    <border>
      <left style="hair"/>
      <right/>
      <top/>
      <bottom style="hair"/>
    </border>
    <border>
      <left style="hair"/>
      <right/>
      <top style="hair"/>
      <bottom style="medium"/>
    </border>
    <border>
      <left style="medium"/>
      <right style="hair"/>
      <top style="hair"/>
      <bottom style="hair"/>
    </border>
    <border>
      <left style="thin"/>
      <right style="thin"/>
      <top style="thin"/>
      <bottom style="thin"/>
    </border>
    <border>
      <left style="thin"/>
      <right/>
      <top/>
      <bottom style="thin">
        <color indexed="22"/>
      </bottom>
    </border>
    <border>
      <left style="thin"/>
      <right/>
      <top style="thin">
        <color indexed="22"/>
      </top>
      <bottom style="thin">
        <color indexed="22"/>
      </bottom>
    </border>
    <border>
      <left style="thin"/>
      <right style="thin">
        <color indexed="23"/>
      </right>
      <top style="thin">
        <color indexed="22"/>
      </top>
      <bottom style="thin"/>
    </border>
    <border>
      <left style="thin">
        <color indexed="23"/>
      </left>
      <right style="thin">
        <color indexed="23"/>
      </right>
      <top style="medium"/>
      <bottom style="thin">
        <color indexed="22"/>
      </bottom>
    </border>
    <border>
      <left style="thin">
        <color indexed="23"/>
      </left>
      <right style="thin">
        <color indexed="23"/>
      </right>
      <top style="thin">
        <color indexed="22"/>
      </top>
      <bottom style="thin">
        <color indexed="22"/>
      </bottom>
    </border>
    <border>
      <left style="thin">
        <color indexed="23"/>
      </left>
      <right style="thin">
        <color indexed="23"/>
      </right>
      <top style="thin">
        <color indexed="22"/>
      </top>
      <bottom/>
    </border>
    <border>
      <left style="thin">
        <color indexed="23"/>
      </left>
      <right style="thin">
        <color indexed="23"/>
      </right>
      <top/>
      <bottom style="thin">
        <color indexed="22"/>
      </bottom>
    </border>
    <border>
      <left style="thin">
        <color indexed="23"/>
      </left>
      <right style="thin">
        <color indexed="23"/>
      </right>
      <top style="thin">
        <color indexed="22"/>
      </top>
      <bottom style="thin"/>
    </border>
    <border>
      <left style="thin"/>
      <right/>
      <top style="medium"/>
      <bottom style="medium"/>
    </border>
    <border>
      <left style="thin"/>
      <right style="thin"/>
      <top style="medium"/>
      <bottom style="medium"/>
    </border>
    <border>
      <left/>
      <right/>
      <top style="thin">
        <color indexed="23"/>
      </top>
      <bottom/>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hair"/>
      <right style="thin"/>
      <top style="hair"/>
      <bottom style="hair"/>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hair"/>
      <right style="thin"/>
      <top style="hair"/>
      <bottom style="thin"/>
    </border>
    <border>
      <left style="hair"/>
      <right style="hair"/>
      <top style="medium"/>
      <bottom/>
    </border>
    <border>
      <left style="hair"/>
      <right style="medium"/>
      <top/>
      <bottom style="hair"/>
    </border>
    <border>
      <left/>
      <right style="hair"/>
      <top style="hair"/>
      <bottom style="hair"/>
    </border>
    <border>
      <left style="hair"/>
      <right style="medium"/>
      <top style="hair"/>
      <bottom style="hair"/>
    </border>
    <border>
      <left style="medium"/>
      <right style="medium"/>
      <top/>
      <bottom/>
    </border>
    <border>
      <left style="medium"/>
      <right style="medium"/>
      <top/>
      <bottom style="medium"/>
    </border>
    <border>
      <left/>
      <right/>
      <top/>
      <bottom style="medium"/>
    </border>
    <border>
      <left style="medium"/>
      <right/>
      <top style="medium"/>
      <bottom/>
    </border>
    <border>
      <left style="medium"/>
      <right/>
      <top/>
      <bottom/>
    </border>
    <border>
      <left style="medium"/>
      <right/>
      <top/>
      <bottom style="medium"/>
    </border>
    <border>
      <left style="hair"/>
      <right style="medium"/>
      <top style="medium"/>
      <bottom/>
    </border>
    <border>
      <left style="hair"/>
      <right style="medium"/>
      <top/>
      <bottom/>
    </border>
    <border>
      <left style="hair"/>
      <right style="medium"/>
      <top/>
      <bottom style="medium"/>
    </border>
    <border>
      <left/>
      <right/>
      <top style="medium"/>
      <bottom/>
    </border>
    <border>
      <left/>
      <right style="medium"/>
      <top style="medium"/>
      <bottom/>
    </border>
    <border>
      <left style="medium"/>
      <right/>
      <top/>
      <bottom style="medium">
        <color indexed="8"/>
      </bottom>
    </border>
    <border>
      <left/>
      <right style="medium"/>
      <top/>
      <bottom style="medium">
        <color indexed="8"/>
      </bottom>
    </border>
    <border>
      <left/>
      <right style="medium"/>
      <top/>
      <bottom style="medium"/>
    </border>
    <border>
      <left style="thin"/>
      <right/>
      <top style="thin">
        <color indexed="23"/>
      </top>
      <bottom/>
    </border>
    <border>
      <left/>
      <right style="thin"/>
      <top style="thin">
        <color indexed="23"/>
      </top>
      <bottom/>
    </border>
    <border>
      <left/>
      <right style="double"/>
      <top style="hair"/>
      <bottom/>
    </border>
    <border>
      <left style="double"/>
      <right style="double"/>
      <top style="double"/>
      <bottom/>
    </border>
    <border>
      <left style="double"/>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0" fontId="65" fillId="26"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7" borderId="7" applyNumberFormat="0" applyAlignment="0" applyProtection="0"/>
    <xf numFmtId="0" fontId="71" fillId="0" borderId="0" applyNumberFormat="0" applyFill="0" applyBorder="0" applyAlignment="0" applyProtection="0"/>
    <xf numFmtId="0" fontId="72" fillId="28" borderId="0" applyNumberFormat="0" applyBorder="0" applyAlignment="0" applyProtection="0"/>
    <xf numFmtId="0" fontId="0" fillId="0" borderId="0">
      <alignment/>
      <protection/>
    </xf>
    <xf numFmtId="0" fontId="73" fillId="29" borderId="0" applyNumberFormat="0" applyBorder="0" applyAlignment="0" applyProtection="0"/>
    <xf numFmtId="0" fontId="7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1" borderId="0" applyNumberFormat="0" applyBorder="0" applyAlignment="0" applyProtection="0"/>
  </cellStyleXfs>
  <cellXfs count="330">
    <xf numFmtId="0" fontId="0" fillId="0" borderId="0" xfId="0" applyAlignment="1">
      <alignment/>
    </xf>
    <xf numFmtId="0" fontId="0" fillId="0" borderId="0" xfId="0" applyAlignment="1" applyProtection="1">
      <alignment/>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xf>
    <xf numFmtId="0" fontId="0" fillId="0" borderId="0" xfId="0" applyAlignment="1" applyProtection="1">
      <alignment/>
      <protection/>
    </xf>
    <xf numFmtId="0" fontId="3" fillId="0" borderId="0" xfId="0" applyFont="1" applyAlignment="1" applyProtection="1">
      <alignment vertical="center" wrapText="1"/>
      <protection locked="0"/>
    </xf>
    <xf numFmtId="0" fontId="3" fillId="0" borderId="0" xfId="0" applyFont="1" applyAlignment="1" applyProtection="1">
      <alignment/>
      <protection locked="0"/>
    </xf>
    <xf numFmtId="0" fontId="0" fillId="0" borderId="0" xfId="0" applyFill="1" applyBorder="1" applyAlignment="1">
      <alignment/>
    </xf>
    <xf numFmtId="0" fontId="0" fillId="0" borderId="0" xfId="0" applyAlignment="1" applyProtection="1">
      <alignment horizontal="center"/>
      <protection locked="0"/>
    </xf>
    <xf numFmtId="49" fontId="2" fillId="0" borderId="0" xfId="0" applyNumberFormat="1" applyFont="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protection/>
    </xf>
    <xf numFmtId="49" fontId="2"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3" fillId="0" borderId="0" xfId="0" applyFont="1" applyFill="1" applyBorder="1" applyAlignment="1" applyProtection="1">
      <alignment/>
      <protection/>
    </xf>
    <xf numFmtId="49" fontId="2" fillId="0" borderId="0" xfId="0" applyNumberFormat="1" applyFont="1" applyAlignment="1" applyProtection="1">
      <alignment/>
      <protection/>
    </xf>
    <xf numFmtId="0" fontId="0" fillId="0" borderId="0" xfId="0" applyFill="1" applyBorder="1" applyAlignment="1" applyProtection="1">
      <alignment/>
      <protection/>
    </xf>
    <xf numFmtId="0" fontId="10" fillId="0" borderId="0" xfId="0" applyFont="1" applyFill="1" applyAlignment="1" applyProtection="1">
      <alignment/>
      <protection locked="0"/>
    </xf>
    <xf numFmtId="0" fontId="10" fillId="0" borderId="0" xfId="0" applyFont="1" applyAlignment="1" applyProtection="1">
      <alignment/>
      <protection locked="0"/>
    </xf>
    <xf numFmtId="0" fontId="12" fillId="0" borderId="0" xfId="0" applyNumberFormat="1" applyFont="1" applyFill="1" applyAlignment="1" applyProtection="1">
      <alignment horizontal="center"/>
      <protection locked="0"/>
    </xf>
    <xf numFmtId="0" fontId="13" fillId="0" borderId="0" xfId="0" applyNumberFormat="1" applyFont="1" applyFill="1" applyAlignment="1" applyProtection="1">
      <alignment horizontal="center"/>
      <protection locked="0"/>
    </xf>
    <xf numFmtId="0" fontId="10" fillId="0" borderId="0" xfId="0" applyFont="1" applyAlignment="1">
      <alignment/>
    </xf>
    <xf numFmtId="0" fontId="10" fillId="0" borderId="0" xfId="0" applyFont="1" applyFill="1" applyAlignment="1" applyProtection="1">
      <alignment/>
      <protection/>
    </xf>
    <xf numFmtId="0" fontId="16" fillId="0" borderId="0" xfId="0" applyNumberFormat="1" applyFont="1" applyFill="1" applyAlignment="1" applyProtection="1">
      <alignment horizontal="center" vertical="top"/>
      <protection/>
    </xf>
    <xf numFmtId="172" fontId="16" fillId="0" borderId="0" xfId="0" applyNumberFormat="1" applyFont="1" applyFill="1" applyAlignment="1" applyProtection="1">
      <alignment horizontal="center" vertical="top"/>
      <protection/>
    </xf>
    <xf numFmtId="0" fontId="17" fillId="0" borderId="0" xfId="0" applyNumberFormat="1" applyFont="1" applyFill="1" applyAlignment="1" applyProtection="1">
      <alignment horizontal="center" vertical="top"/>
      <protection/>
    </xf>
    <xf numFmtId="0" fontId="15" fillId="0" borderId="0" xfId="0" applyFont="1" applyBorder="1" applyAlignment="1">
      <alignment/>
    </xf>
    <xf numFmtId="49" fontId="21" fillId="0" borderId="0" xfId="0" applyNumberFormat="1" applyFont="1" applyAlignment="1" applyProtection="1">
      <alignment horizontal="center" vertical="center"/>
      <protection locked="0"/>
    </xf>
    <xf numFmtId="0" fontId="21" fillId="0" borderId="0" xfId="0" applyFont="1" applyAlignment="1" applyProtection="1">
      <alignment/>
      <protection locked="0"/>
    </xf>
    <xf numFmtId="0" fontId="21" fillId="0" borderId="0" xfId="0" applyFont="1" applyAlignment="1" applyProtection="1">
      <alignment vertical="center" wrapText="1"/>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21" fillId="0" borderId="11"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18" fillId="0" borderId="0" xfId="0" applyNumberFormat="1" applyFont="1" applyFill="1" applyAlignment="1" applyProtection="1">
      <alignment horizontal="center" vertical="top"/>
      <protection/>
    </xf>
    <xf numFmtId="0" fontId="22" fillId="0" borderId="0" xfId="0" applyFont="1" applyAlignment="1" applyProtection="1">
      <alignment/>
      <protection locked="0"/>
    </xf>
    <xf numFmtId="49" fontId="20" fillId="32" borderId="12" xfId="0" applyNumberFormat="1" applyFont="1" applyFill="1" applyBorder="1" applyAlignment="1" applyProtection="1">
      <alignment horizontal="center" vertical="center" wrapText="1"/>
      <protection/>
    </xf>
    <xf numFmtId="0" fontId="23" fillId="0" borderId="10" xfId="0" applyFont="1" applyBorder="1" applyAlignment="1" applyProtection="1">
      <alignment horizontal="center"/>
      <protection locked="0"/>
    </xf>
    <xf numFmtId="0" fontId="23" fillId="0" borderId="10" xfId="0" applyFont="1" applyBorder="1" applyAlignment="1" applyProtection="1">
      <alignment/>
      <protection locked="0"/>
    </xf>
    <xf numFmtId="173" fontId="20" fillId="32" borderId="13" xfId="0" applyNumberFormat="1" applyFont="1" applyFill="1" applyBorder="1" applyAlignment="1" applyProtection="1">
      <alignment vertical="center"/>
      <protection/>
    </xf>
    <xf numFmtId="173" fontId="20" fillId="32" borderId="14" xfId="0" applyNumberFormat="1" applyFont="1" applyFill="1" applyBorder="1" applyAlignment="1" applyProtection="1">
      <alignment vertical="center"/>
      <protection/>
    </xf>
    <xf numFmtId="3" fontId="20" fillId="32" borderId="13" xfId="0" applyNumberFormat="1" applyFont="1" applyFill="1" applyBorder="1" applyAlignment="1" applyProtection="1">
      <alignment vertical="center"/>
      <protection/>
    </xf>
    <xf numFmtId="3" fontId="20" fillId="32" borderId="14" xfId="0" applyNumberFormat="1" applyFont="1" applyFill="1" applyBorder="1" applyAlignment="1" applyProtection="1">
      <alignment vertical="center"/>
      <protection/>
    </xf>
    <xf numFmtId="0" fontId="19" fillId="0" borderId="0" xfId="0" applyFont="1" applyAlignment="1">
      <alignment/>
    </xf>
    <xf numFmtId="0" fontId="19" fillId="0" borderId="0" xfId="0" applyFont="1" applyAlignment="1" quotePrefix="1">
      <alignment/>
    </xf>
    <xf numFmtId="49" fontId="19" fillId="0" borderId="0" xfId="0" applyNumberFormat="1" applyFont="1" applyAlignment="1">
      <alignment horizontal="center" vertical="top" wrapText="1"/>
    </xf>
    <xf numFmtId="0" fontId="19" fillId="0" borderId="0" xfId="0" applyFont="1" applyFill="1" applyAlignment="1" quotePrefix="1">
      <alignment/>
    </xf>
    <xf numFmtId="1" fontId="19" fillId="0" borderId="0" xfId="0" applyNumberFormat="1" applyFont="1" applyAlignment="1">
      <alignment horizontal="center" vertical="top" wrapText="1"/>
    </xf>
    <xf numFmtId="173" fontId="19" fillId="0" borderId="15" xfId="0" applyNumberFormat="1" applyFont="1" applyBorder="1" applyAlignment="1">
      <alignment horizontal="center" vertical="top" wrapText="1"/>
    </xf>
    <xf numFmtId="173" fontId="19" fillId="0" borderId="14" xfId="0" applyNumberFormat="1" applyFont="1" applyBorder="1" applyAlignment="1">
      <alignment horizontal="center" vertical="top" wrapText="1"/>
    </xf>
    <xf numFmtId="49" fontId="19" fillId="0" borderId="14" xfId="0" applyNumberFormat="1" applyFont="1" applyBorder="1" applyAlignment="1">
      <alignment horizontal="center" vertical="top" wrapText="1"/>
    </xf>
    <xf numFmtId="173" fontId="19" fillId="0" borderId="16" xfId="0" applyNumberFormat="1" applyFont="1" applyBorder="1" applyAlignment="1">
      <alignment horizontal="center" vertical="top" wrapText="1"/>
    </xf>
    <xf numFmtId="173" fontId="19" fillId="0" borderId="17" xfId="0" applyNumberFormat="1" applyFont="1" applyBorder="1" applyAlignment="1">
      <alignment horizontal="center" vertical="top" wrapText="1"/>
    </xf>
    <xf numFmtId="173" fontId="19" fillId="0" borderId="18" xfId="0" applyNumberFormat="1" applyFont="1" applyBorder="1" applyAlignment="1">
      <alignment horizontal="center" vertical="top" wrapText="1"/>
    </xf>
    <xf numFmtId="173" fontId="19" fillId="0" borderId="19" xfId="0" applyNumberFormat="1" applyFont="1" applyBorder="1" applyAlignment="1">
      <alignment horizontal="center" vertical="top" wrapText="1"/>
    </xf>
    <xf numFmtId="173" fontId="19" fillId="0" borderId="20" xfId="0" applyNumberFormat="1" applyFont="1" applyBorder="1" applyAlignment="1">
      <alignment horizontal="center" vertical="top" wrapText="1"/>
    </xf>
    <xf numFmtId="173" fontId="19" fillId="0" borderId="21" xfId="0" applyNumberFormat="1" applyFont="1" applyBorder="1" applyAlignment="1">
      <alignment horizontal="center" vertical="top" wrapText="1"/>
    </xf>
    <xf numFmtId="49" fontId="19" fillId="0" borderId="21" xfId="0" applyNumberFormat="1" applyFont="1" applyBorder="1" applyAlignment="1">
      <alignment horizontal="center" vertical="top" wrapText="1"/>
    </xf>
    <xf numFmtId="173" fontId="19" fillId="0" borderId="22" xfId="0" applyNumberFormat="1" applyFont="1" applyBorder="1" applyAlignment="1">
      <alignment horizontal="center" vertical="top" wrapText="1"/>
    </xf>
    <xf numFmtId="0" fontId="19" fillId="0" borderId="18" xfId="0" applyFont="1" applyBorder="1" applyAlignment="1">
      <alignment horizontal="center" vertical="top" wrapText="1"/>
    </xf>
    <xf numFmtId="49" fontId="19" fillId="0" borderId="23" xfId="0" applyNumberFormat="1" applyFont="1" applyBorder="1" applyAlignment="1">
      <alignment horizontal="center" vertical="top" wrapText="1"/>
    </xf>
    <xf numFmtId="0" fontId="19" fillId="0" borderId="24" xfId="0" applyFont="1" applyBorder="1" applyAlignment="1">
      <alignment/>
    </xf>
    <xf numFmtId="0" fontId="19" fillId="0" borderId="25" xfId="0" applyFont="1" applyBorder="1" applyAlignment="1">
      <alignment/>
    </xf>
    <xf numFmtId="0" fontId="19" fillId="0" borderId="25" xfId="0" applyFont="1" applyBorder="1" applyAlignment="1" quotePrefix="1">
      <alignment/>
    </xf>
    <xf numFmtId="0" fontId="19" fillId="0" borderId="25" xfId="0" applyFont="1" applyFill="1" applyBorder="1" applyAlignment="1" quotePrefix="1">
      <alignment/>
    </xf>
    <xf numFmtId="1" fontId="19" fillId="0" borderId="25" xfId="0" applyNumberFormat="1" applyFont="1" applyBorder="1" applyAlignment="1">
      <alignment horizontal="center" vertical="top" wrapText="1"/>
    </xf>
    <xf numFmtId="49" fontId="19" fillId="0" borderId="25"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0" fontId="19" fillId="0" borderId="15" xfId="0" applyFont="1" applyBorder="1" applyAlignment="1">
      <alignment/>
    </xf>
    <xf numFmtId="0" fontId="19" fillId="0" borderId="14" xfId="0" applyFont="1" applyBorder="1" applyAlignment="1">
      <alignment/>
    </xf>
    <xf numFmtId="0" fontId="19" fillId="0" borderId="14" xfId="0" applyFont="1" applyBorder="1" applyAlignment="1" quotePrefix="1">
      <alignment/>
    </xf>
    <xf numFmtId="0" fontId="19" fillId="0" borderId="14" xfId="0" applyFont="1" applyFill="1" applyBorder="1" applyAlignment="1" quotePrefix="1">
      <alignment/>
    </xf>
    <xf numFmtId="1" fontId="19" fillId="0" borderId="14"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33" borderId="0" xfId="0" applyFont="1" applyFill="1" applyAlignment="1">
      <alignment/>
    </xf>
    <xf numFmtId="0" fontId="19" fillId="33" borderId="0" xfId="0" applyFont="1" applyFill="1" applyAlignment="1" quotePrefix="1">
      <alignment/>
    </xf>
    <xf numFmtId="1" fontId="19" fillId="33" borderId="0" xfId="0" applyNumberFormat="1" applyFont="1" applyFill="1" applyAlignment="1">
      <alignment horizontal="center" vertical="top" wrapText="1"/>
    </xf>
    <xf numFmtId="49" fontId="19" fillId="33" borderId="0" xfId="0" applyNumberFormat="1" applyFont="1" applyFill="1" applyAlignment="1">
      <alignment horizontal="center" vertical="top" wrapText="1"/>
    </xf>
    <xf numFmtId="173" fontId="25" fillId="33" borderId="0" xfId="0" applyNumberFormat="1" applyFont="1" applyFill="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vertical="top" wrapText="1"/>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19" fillId="0" borderId="32" xfId="0" applyFont="1" applyFill="1" applyBorder="1" applyAlignment="1">
      <alignment horizontal="center" vertical="top" wrapText="1"/>
    </xf>
    <xf numFmtId="0" fontId="19" fillId="0" borderId="33" xfId="0" applyFont="1" applyBorder="1" applyAlignment="1">
      <alignment horizontal="center" vertical="top" wrapText="1"/>
    </xf>
    <xf numFmtId="0" fontId="19" fillId="0" borderId="34" xfId="0" applyFont="1" applyBorder="1" applyAlignment="1">
      <alignment horizontal="center" vertical="top" wrapText="1"/>
    </xf>
    <xf numFmtId="0" fontId="19" fillId="0" borderId="35" xfId="0" applyFont="1" applyBorder="1" applyAlignment="1">
      <alignment vertical="top" wrapText="1"/>
    </xf>
    <xf numFmtId="0" fontId="19" fillId="0" borderId="35" xfId="0" applyFont="1" applyBorder="1" applyAlignment="1">
      <alignment horizontal="center" vertical="top" wrapText="1"/>
    </xf>
    <xf numFmtId="0" fontId="20" fillId="34" borderId="36" xfId="0" applyFont="1" applyFill="1" applyBorder="1" applyAlignment="1" applyProtection="1">
      <alignment horizontal="center" vertical="top" wrapText="1"/>
      <protection/>
    </xf>
    <xf numFmtId="0" fontId="20" fillId="34" borderId="0" xfId="0" applyFont="1" applyFill="1" applyBorder="1" applyAlignment="1" applyProtection="1">
      <alignment horizontal="center" vertical="top" wrapText="1"/>
      <protection/>
    </xf>
    <xf numFmtId="0" fontId="20" fillId="34" borderId="37" xfId="0" applyFont="1" applyFill="1" applyBorder="1" applyAlignment="1" applyProtection="1">
      <alignment horizontal="center" vertical="top" wrapText="1"/>
      <protection/>
    </xf>
    <xf numFmtId="0" fontId="20" fillId="34" borderId="38" xfId="0" applyFont="1" applyFill="1" applyBorder="1" applyAlignment="1" applyProtection="1">
      <alignment horizontal="center" vertical="top" wrapText="1"/>
      <protection/>
    </xf>
    <xf numFmtId="0" fontId="9" fillId="35" borderId="14" xfId="0" applyFont="1" applyFill="1" applyBorder="1" applyAlignment="1" applyProtection="1">
      <alignment horizontal="center" vertical="top" wrapText="1"/>
      <protection/>
    </xf>
    <xf numFmtId="0" fontId="19" fillId="0" borderId="0" xfId="0" applyFont="1" applyBorder="1" applyAlignment="1">
      <alignment horizontal="center" vertical="top" wrapText="1"/>
    </xf>
    <xf numFmtId="173" fontId="19" fillId="0" borderId="24" xfId="0" applyNumberFormat="1" applyFont="1" applyBorder="1" applyAlignment="1">
      <alignment horizontal="center" vertical="top" wrapText="1"/>
    </xf>
    <xf numFmtId="173" fontId="19" fillId="0" borderId="25" xfId="0" applyNumberFormat="1" applyFont="1" applyBorder="1" applyAlignment="1">
      <alignment horizontal="center" vertical="top" wrapText="1"/>
    </xf>
    <xf numFmtId="173" fontId="19" fillId="0" borderId="26" xfId="0" applyNumberFormat="1" applyFont="1" applyBorder="1" applyAlignment="1">
      <alignment horizontal="center" vertical="top" wrapText="1"/>
    </xf>
    <xf numFmtId="173" fontId="19" fillId="0" borderId="39" xfId="0" applyNumberFormat="1" applyFont="1" applyBorder="1" applyAlignment="1">
      <alignment horizontal="center" vertical="top" wrapText="1"/>
    </xf>
    <xf numFmtId="173" fontId="19" fillId="0" borderId="40" xfId="0" applyNumberFormat="1" applyFont="1" applyBorder="1" applyAlignment="1">
      <alignment horizontal="center" vertical="top" wrapText="1"/>
    </xf>
    <xf numFmtId="49" fontId="19" fillId="0" borderId="40" xfId="0" applyNumberFormat="1" applyFont="1" applyBorder="1" applyAlignment="1">
      <alignment horizontal="center" vertical="top" wrapText="1"/>
    </xf>
    <xf numFmtId="173" fontId="19" fillId="0" borderId="41" xfId="0" applyNumberFormat="1" applyFont="1" applyBorder="1" applyAlignment="1">
      <alignment horizontal="center" vertical="top" wrapText="1"/>
    </xf>
    <xf numFmtId="49" fontId="19" fillId="0" borderId="42" xfId="0" applyNumberFormat="1" applyFont="1" applyBorder="1" applyAlignment="1">
      <alignment horizontal="center" vertical="top" wrapText="1"/>
    </xf>
    <xf numFmtId="1" fontId="19" fillId="0" borderId="43" xfId="0" applyNumberFormat="1" applyFont="1" applyBorder="1" applyAlignment="1">
      <alignment horizontal="center" vertical="top" wrapText="1"/>
    </xf>
    <xf numFmtId="0" fontId="19" fillId="0" borderId="39" xfId="0" applyFont="1" applyBorder="1" applyAlignment="1">
      <alignment/>
    </xf>
    <xf numFmtId="0" fontId="19" fillId="0" borderId="40" xfId="0" applyFont="1" applyBorder="1" applyAlignment="1">
      <alignment/>
    </xf>
    <xf numFmtId="0" fontId="19" fillId="0" borderId="40" xfId="0" applyFont="1" applyBorder="1" applyAlignment="1" quotePrefix="1">
      <alignment/>
    </xf>
    <xf numFmtId="0" fontId="19" fillId="0" borderId="40" xfId="0" applyFont="1" applyFill="1" applyBorder="1" applyAlignment="1" quotePrefix="1">
      <alignment/>
    </xf>
    <xf numFmtId="1" fontId="19" fillId="0" borderId="40" xfId="0" applyNumberFormat="1" applyFont="1" applyBorder="1" applyAlignment="1">
      <alignment horizontal="center" vertical="top" wrapText="1"/>
    </xf>
    <xf numFmtId="49" fontId="19" fillId="0" borderId="44" xfId="0" applyNumberFormat="1" applyFont="1" applyBorder="1" applyAlignment="1">
      <alignment horizontal="center" vertical="top" wrapText="1"/>
    </xf>
    <xf numFmtId="0" fontId="19" fillId="0" borderId="45" xfId="0" applyFont="1" applyBorder="1" applyAlignment="1">
      <alignment/>
    </xf>
    <xf numFmtId="0" fontId="19" fillId="0" borderId="30" xfId="0" applyFont="1" applyBorder="1" applyAlignment="1">
      <alignment/>
    </xf>
    <xf numFmtId="0" fontId="19" fillId="0" borderId="30" xfId="0" applyFont="1" applyBorder="1" applyAlignment="1" quotePrefix="1">
      <alignment/>
    </xf>
    <xf numFmtId="0" fontId="19" fillId="0" borderId="30" xfId="0" applyFont="1" applyFill="1" applyBorder="1" applyAlignment="1" quotePrefix="1">
      <alignment/>
    </xf>
    <xf numFmtId="1" fontId="19" fillId="0" borderId="30" xfId="0" applyNumberFormat="1" applyFont="1" applyBorder="1" applyAlignment="1">
      <alignment horizontal="center" vertical="top" wrapText="1"/>
    </xf>
    <xf numFmtId="1" fontId="19" fillId="0" borderId="35" xfId="0" applyNumberFormat="1" applyFont="1" applyBorder="1" applyAlignment="1">
      <alignment horizontal="center" vertical="top" wrapText="1"/>
    </xf>
    <xf numFmtId="0" fontId="0" fillId="36" borderId="0" xfId="0" applyFill="1" applyAlignment="1">
      <alignment vertical="center"/>
    </xf>
    <xf numFmtId="0" fontId="26" fillId="18" borderId="0" xfId="0" applyFont="1" applyFill="1" applyAlignment="1">
      <alignment vertical="center"/>
    </xf>
    <xf numFmtId="0" fontId="0" fillId="37" borderId="0" xfId="0" applyFill="1" applyAlignment="1">
      <alignment vertical="center"/>
    </xf>
    <xf numFmtId="0" fontId="0" fillId="18" borderId="0" xfId="0" applyFill="1" applyAlignment="1">
      <alignment vertical="center"/>
    </xf>
    <xf numFmtId="0" fontId="0" fillId="38" borderId="0" xfId="0" applyFill="1" applyAlignment="1">
      <alignment vertical="center"/>
    </xf>
    <xf numFmtId="0" fontId="0" fillId="39" borderId="0" xfId="0" applyFill="1" applyAlignment="1">
      <alignment vertical="center"/>
    </xf>
    <xf numFmtId="0" fontId="26" fillId="37" borderId="0" xfId="0" applyFont="1" applyFill="1" applyAlignment="1">
      <alignment vertical="center"/>
    </xf>
    <xf numFmtId="0" fontId="0" fillId="40" borderId="0" xfId="0" applyFill="1" applyAlignment="1">
      <alignment vertical="center"/>
    </xf>
    <xf numFmtId="0" fontId="0" fillId="41" borderId="0" xfId="0" applyFill="1" applyAlignment="1">
      <alignment vertical="center"/>
    </xf>
    <xf numFmtId="0" fontId="0" fillId="10" borderId="0" xfId="0" applyFill="1" applyAlignment="1">
      <alignment vertical="center"/>
    </xf>
    <xf numFmtId="0" fontId="3" fillId="35" borderId="14" xfId="0" applyFont="1" applyFill="1" applyBorder="1" applyAlignment="1" applyProtection="1">
      <alignment vertical="center" wrapText="1"/>
      <protection/>
    </xf>
    <xf numFmtId="0" fontId="3" fillId="0" borderId="0" xfId="0" applyFont="1" applyFill="1" applyAlignment="1" applyProtection="1">
      <alignment/>
      <protection/>
    </xf>
    <xf numFmtId="0" fontId="0" fillId="0" borderId="0" xfId="0" applyFill="1" applyAlignment="1">
      <alignment vertical="center"/>
    </xf>
    <xf numFmtId="0" fontId="26" fillId="0" borderId="0" xfId="0" applyFont="1" applyFill="1" applyAlignment="1">
      <alignment vertical="center"/>
    </xf>
    <xf numFmtId="0" fontId="10" fillId="35" borderId="14" xfId="0" applyFont="1" applyFill="1" applyBorder="1" applyAlignment="1" applyProtection="1">
      <alignment vertical="center" wrapText="1"/>
      <protection/>
    </xf>
    <xf numFmtId="0" fontId="9" fillId="35" borderId="42" xfId="0" applyFont="1" applyFill="1" applyBorder="1" applyAlignment="1" applyProtection="1">
      <alignment vertical="top" wrapText="1"/>
      <protection/>
    </xf>
    <xf numFmtId="0" fontId="3" fillId="35" borderId="14" xfId="0" applyFont="1" applyFill="1" applyBorder="1" applyAlignment="1" applyProtection="1">
      <alignment vertical="center"/>
      <protection/>
    </xf>
    <xf numFmtId="0" fontId="3" fillId="35" borderId="42" xfId="0" applyFont="1" applyFill="1" applyBorder="1" applyAlignment="1" applyProtection="1">
      <alignment horizontal="center" vertical="center" wrapText="1"/>
      <protection/>
    </xf>
    <xf numFmtId="0" fontId="0" fillId="0" borderId="46" xfId="0" applyBorder="1" applyAlignment="1">
      <alignment/>
    </xf>
    <xf numFmtId="0" fontId="0" fillId="33" borderId="0" xfId="0" applyFill="1" applyAlignment="1">
      <alignment/>
    </xf>
    <xf numFmtId="49" fontId="2" fillId="0" borderId="0" xfId="0" applyNumberFormat="1" applyFont="1" applyAlignment="1" applyProtection="1">
      <alignment horizontal="center" vertical="center"/>
      <protection/>
    </xf>
    <xf numFmtId="0" fontId="19" fillId="0" borderId="47"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3" xfId="0" applyFont="1" applyBorder="1" applyAlignment="1">
      <alignment horizontal="center"/>
    </xf>
    <xf numFmtId="0" fontId="19" fillId="0" borderId="14" xfId="0" applyFont="1" applyBorder="1" applyAlignment="1">
      <alignment horizontal="center"/>
    </xf>
    <xf numFmtId="0" fontId="19" fillId="0" borderId="16" xfId="0" applyFont="1" applyBorder="1" applyAlignment="1">
      <alignment horizontal="center"/>
    </xf>
    <xf numFmtId="0" fontId="19" fillId="0" borderId="43"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4" xfId="0" applyFont="1" applyBorder="1" applyAlignment="1">
      <alignment horizontal="left" vertical="top" wrapText="1"/>
    </xf>
    <xf numFmtId="0" fontId="19" fillId="0" borderId="15" xfId="0" applyFont="1" applyBorder="1" applyAlignment="1">
      <alignment horizontal="left" vertical="top" wrapText="1"/>
    </xf>
    <xf numFmtId="0" fontId="19" fillId="0" borderId="17" xfId="0" applyFont="1" applyBorder="1" applyAlignment="1">
      <alignment horizontal="left" vertical="top" wrapText="1"/>
    </xf>
    <xf numFmtId="49" fontId="19" fillId="0" borderId="47" xfId="0" applyNumberFormat="1" applyFont="1" applyBorder="1" applyAlignment="1">
      <alignment horizontal="left" vertical="top" wrapText="1"/>
    </xf>
    <xf numFmtId="49" fontId="19" fillId="0" borderId="23" xfId="0" applyNumberFormat="1" applyFont="1" applyBorder="1" applyAlignment="1">
      <alignment horizontal="left" vertical="top" wrapText="1"/>
    </xf>
    <xf numFmtId="49" fontId="19" fillId="0" borderId="48" xfId="0" applyNumberFormat="1" applyFont="1" applyBorder="1" applyAlignment="1">
      <alignment horizontal="left" vertical="top" wrapText="1"/>
    </xf>
    <xf numFmtId="3" fontId="19" fillId="0" borderId="49" xfId="0" applyNumberFormat="1" applyFont="1" applyBorder="1" applyAlignment="1">
      <alignment horizontal="left" vertical="top" wrapText="1"/>
    </xf>
    <xf numFmtId="0" fontId="0" fillId="0" borderId="0" xfId="0" applyFill="1" applyAlignment="1" applyProtection="1">
      <alignment/>
      <protection/>
    </xf>
    <xf numFmtId="0" fontId="4" fillId="0" borderId="0" xfId="0" applyFont="1" applyFill="1" applyAlignment="1" applyProtection="1">
      <alignment horizontal="center" wrapText="1"/>
      <protection/>
    </xf>
    <xf numFmtId="0" fontId="0" fillId="0" borderId="0" xfId="0" applyAlignment="1" applyProtection="1">
      <alignment horizontal="center"/>
      <protection/>
    </xf>
    <xf numFmtId="0" fontId="9"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vertical="top" wrapText="1"/>
      <protection/>
    </xf>
    <xf numFmtId="0" fontId="3"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horizontal="justify" vertical="top" wrapText="1"/>
      <protection/>
    </xf>
    <xf numFmtId="0" fontId="27" fillId="0" borderId="0" xfId="0" applyFont="1" applyAlignment="1" applyProtection="1">
      <alignment/>
      <protection/>
    </xf>
    <xf numFmtId="0" fontId="6" fillId="0" borderId="0" xfId="0" applyFont="1" applyAlignment="1" applyProtection="1">
      <alignment/>
      <protection/>
    </xf>
    <xf numFmtId="0" fontId="0" fillId="0" borderId="0" xfId="53" applyAlignment="1" applyProtection="1">
      <alignment horizontal="left" vertical="center" wrapText="1"/>
      <protection/>
    </xf>
    <xf numFmtId="0" fontId="0" fillId="0" borderId="0" xfId="0" applyAlignment="1" applyProtection="1">
      <alignment vertical="center"/>
      <protection/>
    </xf>
    <xf numFmtId="0" fontId="6" fillId="0" borderId="0" xfId="53" applyFont="1" applyAlignment="1" applyProtection="1">
      <alignment vertical="center"/>
      <protection/>
    </xf>
    <xf numFmtId="0" fontId="18" fillId="0" borderId="0" xfId="0" applyNumberFormat="1" applyFont="1" applyFill="1" applyAlignment="1" applyProtection="1">
      <alignment horizontal="center" vertical="top"/>
      <protection locked="0"/>
    </xf>
    <xf numFmtId="49" fontId="20" fillId="32" borderId="51" xfId="0" applyNumberFormat="1" applyFont="1" applyFill="1" applyBorder="1" applyAlignment="1" applyProtection="1">
      <alignment horizontal="center" vertical="center" wrapText="1"/>
      <protection/>
    </xf>
    <xf numFmtId="0" fontId="23" fillId="0" borderId="0" xfId="0" applyFont="1" applyAlignment="1" applyProtection="1">
      <alignment wrapText="1"/>
      <protection locked="0"/>
    </xf>
    <xf numFmtId="0" fontId="23" fillId="0" borderId="0" xfId="0" applyFont="1" applyAlignment="1" applyProtection="1">
      <alignment vertical="center"/>
      <protection locked="0"/>
    </xf>
    <xf numFmtId="0" fontId="3" fillId="0" borderId="0" xfId="0" applyFont="1" applyFill="1" applyBorder="1" applyAlignment="1" applyProtection="1">
      <alignment vertical="top" wrapText="1"/>
      <protection/>
    </xf>
    <xf numFmtId="49" fontId="20" fillId="32" borderId="52" xfId="0" applyNumberFormat="1" applyFont="1" applyFill="1" applyBorder="1" applyAlignment="1" applyProtection="1">
      <alignment horizontal="center" vertical="center" wrapText="1"/>
      <protection/>
    </xf>
    <xf numFmtId="173" fontId="20" fillId="32" borderId="53" xfId="0" applyNumberFormat="1" applyFont="1" applyFill="1" applyBorder="1" applyAlignment="1" applyProtection="1">
      <alignment vertical="center"/>
      <protection/>
    </xf>
    <xf numFmtId="3" fontId="20" fillId="32" borderId="53" xfId="0" applyNumberFormat="1" applyFont="1" applyFill="1" applyBorder="1" applyAlignment="1" applyProtection="1">
      <alignment vertical="center"/>
      <protection/>
    </xf>
    <xf numFmtId="49" fontId="20" fillId="0" borderId="37" xfId="0" applyNumberFormat="1" applyFont="1" applyBorder="1" applyAlignment="1" applyProtection="1">
      <alignment horizontal="center" vertical="center"/>
      <protection/>
    </xf>
    <xf numFmtId="0" fontId="21" fillId="32" borderId="14" xfId="0" applyFont="1" applyFill="1" applyBorder="1" applyAlignment="1" applyProtection="1">
      <alignment horizontal="left" vertical="center" wrapText="1"/>
      <protection/>
    </xf>
    <xf numFmtId="0" fontId="20" fillId="32" borderId="13" xfId="0" applyFont="1" applyFill="1" applyBorder="1" applyAlignment="1" applyProtection="1">
      <alignment vertical="center" wrapText="1"/>
      <protection/>
    </xf>
    <xf numFmtId="0" fontId="21" fillId="32" borderId="53" xfId="0"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locked="0"/>
    </xf>
    <xf numFmtId="0" fontId="20" fillId="32" borderId="21" xfId="0" applyFont="1" applyFill="1" applyBorder="1" applyAlignment="1" applyProtection="1">
      <alignment vertical="center" wrapText="1"/>
      <protection/>
    </xf>
    <xf numFmtId="0" fontId="21" fillId="32" borderId="21" xfId="0" applyFont="1" applyFill="1" applyBorder="1" applyAlignment="1" applyProtection="1">
      <alignment horizontal="left" vertical="center" wrapText="1"/>
      <protection/>
    </xf>
    <xf numFmtId="0" fontId="20" fillId="32" borderId="14" xfId="0" applyFont="1" applyFill="1" applyBorder="1" applyAlignment="1" applyProtection="1">
      <alignment horizontal="left" vertical="center" wrapText="1"/>
      <protection/>
    </xf>
    <xf numFmtId="49" fontId="20" fillId="32" borderId="54" xfId="0" applyNumberFormat="1" applyFont="1" applyFill="1" applyBorder="1" applyAlignment="1" applyProtection="1">
      <alignment horizontal="center" vertical="center" wrapText="1"/>
      <protection/>
    </xf>
    <xf numFmtId="49" fontId="20" fillId="32" borderId="55" xfId="0" applyNumberFormat="1" applyFont="1" applyFill="1" applyBorder="1" applyAlignment="1" applyProtection="1">
      <alignment horizontal="center" vertical="center" wrapText="1"/>
      <protection/>
    </xf>
    <xf numFmtId="49" fontId="20" fillId="32" borderId="56" xfId="0" applyNumberFormat="1" applyFont="1" applyFill="1" applyBorder="1" applyAlignment="1" applyProtection="1">
      <alignment horizontal="center" vertical="center" wrapText="1"/>
      <protection/>
    </xf>
    <xf numFmtId="0" fontId="20" fillId="34" borderId="57" xfId="0" applyFont="1" applyFill="1" applyBorder="1" applyAlignment="1" applyProtection="1">
      <alignment horizontal="center" vertical="top" wrapText="1"/>
      <protection/>
    </xf>
    <xf numFmtId="0" fontId="20" fillId="34" borderId="58" xfId="0" applyFont="1" applyFill="1" applyBorder="1" applyAlignment="1" applyProtection="1">
      <alignment horizontal="center" vertical="top" wrapText="1"/>
      <protection/>
    </xf>
    <xf numFmtId="173" fontId="20" fillId="32" borderId="59" xfId="0" applyNumberFormat="1" applyFont="1" applyFill="1" applyBorder="1" applyAlignment="1" applyProtection="1">
      <alignment vertical="center"/>
      <protection/>
    </xf>
    <xf numFmtId="173" fontId="20" fillId="32" borderId="60" xfId="0" applyNumberFormat="1" applyFont="1" applyFill="1" applyBorder="1" applyAlignment="1" applyProtection="1">
      <alignment vertical="center"/>
      <protection/>
    </xf>
    <xf numFmtId="0" fontId="20" fillId="32" borderId="53" xfId="0" applyFont="1" applyFill="1" applyBorder="1" applyAlignment="1" applyProtection="1">
      <alignment vertical="center" wrapText="1"/>
      <protection/>
    </xf>
    <xf numFmtId="173" fontId="20" fillId="32" borderId="61" xfId="0" applyNumberFormat="1" applyFont="1" applyFill="1" applyBorder="1" applyAlignment="1" applyProtection="1">
      <alignment vertical="center"/>
      <protection/>
    </xf>
    <xf numFmtId="3" fontId="21" fillId="32" borderId="51" xfId="0" applyNumberFormat="1" applyFont="1" applyFill="1" applyBorder="1" applyAlignment="1" applyProtection="1">
      <alignment horizontal="center" vertical="center" wrapText="1"/>
      <protection/>
    </xf>
    <xf numFmtId="3" fontId="21" fillId="32" borderId="62" xfId="0" applyNumberFormat="1" applyFont="1" applyFill="1" applyBorder="1" applyAlignment="1" applyProtection="1">
      <alignment horizontal="center" vertical="center" wrapText="1"/>
      <protection/>
    </xf>
    <xf numFmtId="0" fontId="5" fillId="0" borderId="0" xfId="0" applyFont="1" applyAlignment="1" applyProtection="1">
      <alignment horizontal="left"/>
      <protection/>
    </xf>
    <xf numFmtId="0" fontId="30" fillId="0" borderId="0" xfId="0" applyFont="1" applyFill="1" applyAlignment="1" applyProtection="1">
      <alignment horizontal="left"/>
      <protection/>
    </xf>
    <xf numFmtId="0" fontId="31" fillId="0" borderId="0" xfId="0" applyFont="1" applyFill="1" applyBorder="1" applyAlignment="1" applyProtection="1">
      <alignment horizontal="left" vertical="top" wrapText="1"/>
      <protection/>
    </xf>
    <xf numFmtId="0" fontId="30" fillId="42" borderId="50" xfId="0" applyFont="1" applyFill="1" applyBorder="1" applyAlignment="1" applyProtection="1">
      <alignment horizontal="center" vertical="top"/>
      <protection/>
    </xf>
    <xf numFmtId="0" fontId="3" fillId="0" borderId="50" xfId="0" applyFont="1" applyFill="1" applyBorder="1" applyAlignment="1" applyProtection="1">
      <alignment horizontal="center" vertical="top"/>
      <protection/>
    </xf>
    <xf numFmtId="0" fontId="3" fillId="0" borderId="50" xfId="0" applyFont="1" applyFill="1" applyBorder="1" applyAlignment="1" applyProtection="1">
      <alignment horizontal="left" vertical="top"/>
      <protection/>
    </xf>
    <xf numFmtId="0" fontId="9" fillId="0" borderId="50" xfId="0" applyFont="1" applyFill="1" applyBorder="1" applyAlignment="1" applyProtection="1">
      <alignment horizontal="left" vertical="top"/>
      <protection/>
    </xf>
    <xf numFmtId="49" fontId="21" fillId="32" borderId="21" xfId="0" applyNumberFormat="1" applyFont="1" applyFill="1" applyBorder="1" applyAlignment="1" applyProtection="1">
      <alignment horizontal="center" vertical="center" wrapText="1"/>
      <protection/>
    </xf>
    <xf numFmtId="2" fontId="20" fillId="32" borderId="14" xfId="0" applyNumberFormat="1" applyFont="1" applyFill="1" applyBorder="1" applyAlignment="1" applyProtection="1">
      <alignment vertical="center" wrapText="1"/>
      <protection/>
    </xf>
    <xf numFmtId="2" fontId="20" fillId="32" borderId="14" xfId="0" applyNumberFormat="1" applyFont="1" applyFill="1" applyBorder="1" applyAlignment="1" applyProtection="1">
      <alignment vertical="center"/>
      <protection/>
    </xf>
    <xf numFmtId="0" fontId="29" fillId="32" borderId="21" xfId="0" applyFont="1" applyFill="1" applyBorder="1" applyAlignment="1" applyProtection="1">
      <alignment vertical="center" wrapText="1"/>
      <protection/>
    </xf>
    <xf numFmtId="0" fontId="29" fillId="32" borderId="53" xfId="0" applyFont="1" applyFill="1" applyBorder="1" applyAlignment="1" applyProtection="1">
      <alignment vertical="center" wrapText="1"/>
      <protection/>
    </xf>
    <xf numFmtId="49" fontId="2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right" wrapText="1"/>
      <protection locked="0"/>
    </xf>
    <xf numFmtId="0" fontId="32" fillId="0" borderId="63" xfId="0" applyFont="1" applyBorder="1" applyAlignment="1">
      <alignment horizontal="center" vertical="center" wrapText="1"/>
    </xf>
    <xf numFmtId="0" fontId="32" fillId="0" borderId="63" xfId="0" applyFont="1" applyBorder="1" applyAlignment="1">
      <alignment horizontal="center" vertical="center"/>
    </xf>
    <xf numFmtId="0" fontId="10" fillId="0" borderId="63" xfId="0" applyFont="1" applyBorder="1" applyAlignment="1">
      <alignment horizontal="left" vertical="top" wrapText="1"/>
    </xf>
    <xf numFmtId="0" fontId="10" fillId="0" borderId="63" xfId="0" applyFont="1" applyBorder="1" applyAlignment="1">
      <alignment horizontal="center" vertical="top" wrapText="1"/>
    </xf>
    <xf numFmtId="0" fontId="10" fillId="0" borderId="0" xfId="0" applyFont="1" applyAlignment="1">
      <alignment horizontal="right"/>
    </xf>
    <xf numFmtId="49" fontId="33" fillId="41" borderId="64" xfId="0" applyNumberFormat="1" applyFont="1" applyFill="1" applyBorder="1" applyAlignment="1">
      <alignment horizontal="center"/>
    </xf>
    <xf numFmtId="49" fontId="33" fillId="34" borderId="65" xfId="0" applyNumberFormat="1" applyFont="1" applyFill="1" applyBorder="1" applyAlignment="1">
      <alignment horizontal="center"/>
    </xf>
    <xf numFmtId="49" fontId="33" fillId="41" borderId="66" xfId="0" applyNumberFormat="1" applyFont="1" applyFill="1" applyBorder="1" applyAlignment="1">
      <alignment horizontal="center"/>
    </xf>
    <xf numFmtId="0" fontId="33" fillId="41" borderId="67" xfId="0" applyFont="1" applyFill="1" applyBorder="1" applyAlignment="1">
      <alignment wrapText="1"/>
    </xf>
    <xf numFmtId="0" fontId="33" fillId="34" borderId="68" xfId="0" applyFont="1" applyFill="1" applyBorder="1" applyAlignment="1">
      <alignment wrapText="1"/>
    </xf>
    <xf numFmtId="0" fontId="33" fillId="41" borderId="68" xfId="0" applyFont="1" applyFill="1" applyBorder="1" applyAlignment="1">
      <alignment wrapText="1"/>
    </xf>
    <xf numFmtId="0" fontId="33" fillId="34" borderId="69" xfId="0" applyFont="1" applyFill="1" applyBorder="1" applyAlignment="1">
      <alignment wrapText="1"/>
    </xf>
    <xf numFmtId="0" fontId="33" fillId="41" borderId="70" xfId="0" applyFont="1" applyFill="1" applyBorder="1" applyAlignment="1">
      <alignment wrapText="1"/>
    </xf>
    <xf numFmtId="0" fontId="33" fillId="41" borderId="71" xfId="0" applyFont="1" applyFill="1" applyBorder="1" applyAlignment="1">
      <alignment wrapText="1"/>
    </xf>
    <xf numFmtId="49" fontId="34" fillId="0" borderId="72" xfId="0" applyNumberFormat="1" applyFont="1" applyFill="1" applyBorder="1" applyAlignment="1">
      <alignment horizontal="center" vertical="center" wrapText="1"/>
    </xf>
    <xf numFmtId="0" fontId="34" fillId="0" borderId="73"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9" fillId="37" borderId="74" xfId="0" applyFont="1" applyFill="1" applyBorder="1" applyAlignment="1" applyProtection="1">
      <alignment horizontal="center" vertical="top" wrapText="1"/>
      <protection/>
    </xf>
    <xf numFmtId="0" fontId="8" fillId="0" borderId="75" xfId="0" applyFont="1" applyFill="1" applyBorder="1" applyAlignment="1" applyProtection="1">
      <alignment horizontal="center" vertical="center" wrapText="1"/>
      <protection/>
    </xf>
    <xf numFmtId="0" fontId="8" fillId="0" borderId="76" xfId="0" applyFont="1" applyFill="1" applyBorder="1" applyAlignment="1" applyProtection="1">
      <alignment horizontal="center" vertical="center" wrapText="1"/>
      <protection/>
    </xf>
    <xf numFmtId="0" fontId="8" fillId="0" borderId="77" xfId="0" applyFont="1" applyFill="1" applyBorder="1" applyAlignment="1" applyProtection="1">
      <alignment horizontal="center" vertical="center" wrapText="1"/>
      <protection/>
    </xf>
    <xf numFmtId="0" fontId="9" fillId="0" borderId="78" xfId="0" applyFont="1" applyFill="1" applyBorder="1" applyAlignment="1" applyProtection="1">
      <alignment horizontal="center" vertical="top" wrapText="1"/>
      <protection/>
    </xf>
    <xf numFmtId="0" fontId="28" fillId="0" borderId="79" xfId="0" applyFont="1" applyBorder="1" applyAlignment="1" applyProtection="1">
      <alignment horizontal="center" vertical="top" wrapText="1"/>
      <protection/>
    </xf>
    <xf numFmtId="0" fontId="9" fillId="0" borderId="80" xfId="0" applyFont="1" applyFill="1" applyBorder="1" applyAlignment="1" applyProtection="1">
      <alignment horizontal="center" vertical="top" wrapText="1"/>
      <protection/>
    </xf>
    <xf numFmtId="0" fontId="3" fillId="0" borderId="81" xfId="0" applyFont="1" applyFill="1" applyBorder="1" applyAlignment="1" applyProtection="1">
      <alignment horizontal="justify" vertical="top" wrapText="1"/>
      <protection/>
    </xf>
    <xf numFmtId="0" fontId="3" fillId="0" borderId="81" xfId="0" applyFont="1" applyFill="1" applyBorder="1" applyAlignment="1" applyProtection="1">
      <alignment horizontal="center" vertical="top" wrapText="1"/>
      <protection/>
    </xf>
    <xf numFmtId="0" fontId="28" fillId="0" borderId="82" xfId="0" applyFont="1" applyBorder="1" applyAlignment="1" applyProtection="1">
      <alignment horizontal="center" vertical="top" wrapText="1"/>
      <protection/>
    </xf>
    <xf numFmtId="0" fontId="23" fillId="0" borderId="0" xfId="0" applyFont="1" applyBorder="1" applyAlignment="1" applyProtection="1">
      <alignment/>
      <protection locked="0"/>
    </xf>
    <xf numFmtId="0" fontId="23" fillId="0" borderId="0" xfId="0" applyFont="1" applyBorder="1" applyAlignment="1" applyProtection="1">
      <alignment horizontal="center"/>
      <protection locked="0"/>
    </xf>
    <xf numFmtId="0" fontId="36" fillId="34" borderId="0" xfId="53" applyFont="1" applyFill="1" applyAlignment="1" applyProtection="1">
      <alignment horizontal="center" vertical="center" wrapText="1"/>
      <protection/>
    </xf>
    <xf numFmtId="0" fontId="37" fillId="0" borderId="0" xfId="53" applyFont="1" applyAlignment="1" applyProtection="1">
      <alignment horizontal="justify" vertical="center"/>
      <protection/>
    </xf>
    <xf numFmtId="0" fontId="38" fillId="0" borderId="0" xfId="53" applyFont="1" applyAlignment="1" applyProtection="1">
      <alignment horizontal="justify" vertical="center"/>
      <protection/>
    </xf>
    <xf numFmtId="0" fontId="38" fillId="0" borderId="0" xfId="53" applyFont="1" applyAlignment="1" applyProtection="1">
      <alignment horizontal="justify" vertical="center" wrapText="1"/>
      <protection/>
    </xf>
    <xf numFmtId="0" fontId="37" fillId="0" borderId="0" xfId="53" applyFont="1" applyAlignment="1" applyProtection="1">
      <alignment horizontal="justify" vertical="center" wrapText="1"/>
      <protection/>
    </xf>
    <xf numFmtId="0" fontId="39" fillId="0" borderId="0" xfId="53" applyFont="1" applyAlignment="1" applyProtection="1">
      <alignment horizontal="justify" vertical="center"/>
      <protection/>
    </xf>
    <xf numFmtId="0" fontId="37" fillId="0" borderId="0" xfId="53" applyFont="1" applyFill="1" applyAlignment="1" applyProtection="1">
      <alignment horizontal="justify" vertical="center" wrapText="1"/>
      <protection/>
    </xf>
    <xf numFmtId="49" fontId="21" fillId="32" borderId="55" xfId="0" applyNumberFormat="1" applyFont="1" applyFill="1" applyBorder="1" applyAlignment="1" applyProtection="1">
      <alignment horizontal="center" vertical="center" wrapText="1"/>
      <protection/>
    </xf>
    <xf numFmtId="173" fontId="21" fillId="32" borderId="32" xfId="0" applyNumberFormat="1" applyFont="1" applyFill="1" applyBorder="1" applyAlignment="1" applyProtection="1">
      <alignment vertical="center"/>
      <protection/>
    </xf>
    <xf numFmtId="3" fontId="21" fillId="32" borderId="32" xfId="0" applyNumberFormat="1" applyFont="1" applyFill="1" applyBorder="1" applyAlignment="1" applyProtection="1">
      <alignment vertical="center"/>
      <protection/>
    </xf>
    <xf numFmtId="3" fontId="21" fillId="32" borderId="83" xfId="0" applyNumberFormat="1" applyFont="1" applyFill="1" applyBorder="1" applyAlignment="1" applyProtection="1">
      <alignment vertical="center"/>
      <protection/>
    </xf>
    <xf numFmtId="173" fontId="21" fillId="32" borderId="60" xfId="0" applyNumberFormat="1" applyFont="1" applyFill="1" applyBorder="1" applyAlignment="1" applyProtection="1">
      <alignment vertical="center"/>
      <protection/>
    </xf>
    <xf numFmtId="0" fontId="21" fillId="0" borderId="84" xfId="0" applyFont="1" applyFill="1" applyBorder="1" applyAlignment="1" applyProtection="1">
      <alignment horizontal="left" vertical="center" wrapText="1"/>
      <protection/>
    </xf>
    <xf numFmtId="49" fontId="21" fillId="32" borderId="85" xfId="0" applyNumberFormat="1" applyFont="1" applyFill="1" applyBorder="1" applyAlignment="1" applyProtection="1">
      <alignment horizontal="center" vertical="center" wrapText="1"/>
      <protection/>
    </xf>
    <xf numFmtId="173" fontId="21" fillId="32" borderId="14" xfId="0" applyNumberFormat="1" applyFont="1" applyFill="1" applyBorder="1" applyAlignment="1" applyProtection="1">
      <alignment vertical="center"/>
      <protection/>
    </xf>
    <xf numFmtId="3" fontId="21" fillId="32" borderId="14" xfId="0" applyNumberFormat="1" applyFont="1" applyFill="1" applyBorder="1" applyAlignment="1" applyProtection="1">
      <alignment vertical="center"/>
      <protection/>
    </xf>
    <xf numFmtId="0" fontId="21" fillId="0" borderId="86" xfId="0" applyFont="1" applyFill="1" applyBorder="1" applyAlignment="1" applyProtection="1">
      <alignment horizontal="left" vertical="center" wrapText="1"/>
      <protection/>
    </xf>
    <xf numFmtId="0" fontId="41" fillId="0" borderId="0" xfId="42" applyAlignment="1" applyProtection="1">
      <alignment/>
      <protection locked="0"/>
    </xf>
    <xf numFmtId="173" fontId="20" fillId="32" borderId="14" xfId="0" applyNumberFormat="1" applyFont="1" applyFill="1" applyBorder="1" applyAlignment="1" applyProtection="1">
      <alignment horizontal="center" vertical="center"/>
      <protection/>
    </xf>
    <xf numFmtId="0" fontId="20" fillId="34" borderId="37" xfId="0" applyFont="1" applyFill="1" applyBorder="1" applyAlignment="1" applyProtection="1">
      <alignment horizontal="center" vertical="center" textRotation="90" wrapText="1"/>
      <protection/>
    </xf>
    <xf numFmtId="0" fontId="20" fillId="34" borderId="87" xfId="0" applyFont="1" applyFill="1" applyBorder="1" applyAlignment="1" applyProtection="1">
      <alignment horizontal="center" vertical="center" textRotation="90" wrapText="1"/>
      <protection/>
    </xf>
    <xf numFmtId="0" fontId="20" fillId="34" borderId="88" xfId="0" applyFont="1" applyFill="1" applyBorder="1" applyAlignment="1" applyProtection="1">
      <alignment horizontal="center" vertical="center" textRotation="90" wrapText="1"/>
      <protection/>
    </xf>
    <xf numFmtId="0" fontId="11" fillId="0" borderId="0" xfId="0" applyNumberFormat="1" applyFont="1" applyFill="1" applyAlignment="1" applyProtection="1">
      <alignment horizontal="center" vertical="center"/>
      <protection locked="0"/>
    </xf>
    <xf numFmtId="0" fontId="24" fillId="0" borderId="0" xfId="0" applyNumberFormat="1" applyFont="1" applyFill="1" applyBorder="1" applyAlignment="1" applyProtection="1">
      <alignment horizontal="center"/>
      <protection locked="0"/>
    </xf>
    <xf numFmtId="0" fontId="18" fillId="0" borderId="89" xfId="0" applyNumberFormat="1" applyFont="1" applyFill="1" applyBorder="1" applyAlignment="1" applyProtection="1">
      <alignment horizontal="left" vertical="top"/>
      <protection locked="0"/>
    </xf>
    <xf numFmtId="0" fontId="14" fillId="0" borderId="0" xfId="0" applyNumberFormat="1" applyFont="1" applyFill="1" applyAlignment="1" applyProtection="1">
      <alignment horizontal="left" vertical="center" wrapText="1"/>
      <protection locked="0"/>
    </xf>
    <xf numFmtId="0" fontId="23" fillId="0" borderId="0" xfId="0" applyFont="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49" fontId="20" fillId="34" borderId="37" xfId="0" applyNumberFormat="1" applyFont="1" applyFill="1" applyBorder="1" applyAlignment="1" applyProtection="1">
      <alignment horizontal="center" vertical="center" wrapText="1"/>
      <protection/>
    </xf>
    <xf numFmtId="49" fontId="20" fillId="34" borderId="87" xfId="0" applyNumberFormat="1" applyFont="1" applyFill="1" applyBorder="1" applyAlignment="1" applyProtection="1">
      <alignment horizontal="center" vertical="center" wrapText="1"/>
      <protection/>
    </xf>
    <xf numFmtId="0" fontId="20" fillId="34" borderId="37" xfId="0" applyFont="1" applyFill="1" applyBorder="1" applyAlignment="1" applyProtection="1">
      <alignment horizontal="center" vertical="center" wrapText="1"/>
      <protection/>
    </xf>
    <xf numFmtId="0" fontId="20" fillId="34" borderId="87" xfId="0" applyFont="1" applyFill="1" applyBorder="1" applyAlignment="1" applyProtection="1">
      <alignment horizontal="center" vertical="center" wrapText="1"/>
      <protection/>
    </xf>
    <xf numFmtId="0" fontId="20" fillId="34" borderId="88" xfId="0" applyFont="1" applyFill="1" applyBorder="1" applyAlignment="1" applyProtection="1">
      <alignment horizontal="center" vertical="center" wrapText="1"/>
      <protection/>
    </xf>
    <xf numFmtId="0" fontId="20" fillId="34" borderId="90" xfId="0" applyFont="1" applyFill="1" applyBorder="1" applyAlignment="1" applyProtection="1">
      <alignment horizontal="center" vertical="center" wrapText="1"/>
      <protection/>
    </xf>
    <xf numFmtId="0" fontId="20" fillId="34" borderId="91" xfId="0" applyFont="1" applyFill="1" applyBorder="1" applyAlignment="1" applyProtection="1">
      <alignment horizontal="center" vertical="center" wrapText="1"/>
      <protection/>
    </xf>
    <xf numFmtId="0" fontId="20" fillId="34" borderId="92" xfId="0" applyFont="1" applyFill="1" applyBorder="1" applyAlignment="1" applyProtection="1">
      <alignment horizontal="center" vertical="center" wrapText="1"/>
      <protection/>
    </xf>
    <xf numFmtId="0" fontId="20" fillId="0" borderId="93" xfId="0" applyFont="1" applyFill="1" applyBorder="1" applyAlignment="1" applyProtection="1">
      <alignment horizontal="center" vertical="center" wrapText="1"/>
      <protection/>
    </xf>
    <xf numFmtId="0" fontId="20" fillId="0" borderId="94" xfId="0" applyFont="1" applyFill="1" applyBorder="1" applyAlignment="1" applyProtection="1">
      <alignment horizontal="center" vertical="center" wrapText="1"/>
      <protection/>
    </xf>
    <xf numFmtId="0" fontId="20" fillId="0" borderId="95" xfId="0" applyFont="1" applyFill="1" applyBorder="1" applyAlignment="1" applyProtection="1">
      <alignment horizontal="center" vertical="center" wrapText="1"/>
      <protection/>
    </xf>
    <xf numFmtId="0" fontId="20" fillId="34" borderId="96" xfId="0" applyFont="1" applyFill="1" applyBorder="1" applyAlignment="1" applyProtection="1">
      <alignment horizontal="center" vertical="center" wrapText="1"/>
      <protection/>
    </xf>
    <xf numFmtId="0" fontId="20" fillId="34" borderId="0" xfId="0" applyFont="1" applyFill="1" applyBorder="1" applyAlignment="1" applyProtection="1">
      <alignment horizontal="center" vertical="center" wrapText="1"/>
      <protection/>
    </xf>
    <xf numFmtId="0" fontId="20" fillId="34" borderId="89" xfId="0" applyFont="1" applyFill="1" applyBorder="1" applyAlignment="1" applyProtection="1">
      <alignment horizontal="center" vertical="center" wrapText="1"/>
      <protection/>
    </xf>
    <xf numFmtId="0" fontId="20" fillId="34" borderId="97" xfId="0" applyFont="1" applyFill="1" applyBorder="1" applyAlignment="1" applyProtection="1">
      <alignment horizontal="center" vertical="center" wrapText="1"/>
      <protection/>
    </xf>
    <xf numFmtId="0" fontId="20" fillId="34" borderId="58" xfId="0" applyFont="1" applyFill="1" applyBorder="1" applyAlignment="1" applyProtection="1">
      <alignment horizontal="center" vertical="center" wrapText="1"/>
      <protection/>
    </xf>
    <xf numFmtId="0" fontId="20" fillId="34" borderId="98" xfId="0" applyFont="1" applyFill="1" applyBorder="1" applyAlignment="1" applyProtection="1">
      <alignment horizontal="center" vertical="center" wrapText="1"/>
      <protection/>
    </xf>
    <xf numFmtId="0" fontId="20" fillId="34" borderId="99" xfId="0" applyFont="1" applyFill="1" applyBorder="1" applyAlignment="1" applyProtection="1">
      <alignment horizontal="center" vertical="center" wrapText="1"/>
      <protection/>
    </xf>
    <xf numFmtId="0" fontId="20" fillId="0" borderId="90" xfId="0" applyFont="1" applyFill="1" applyBorder="1" applyAlignment="1" applyProtection="1">
      <alignment horizontal="center" vertical="center" wrapText="1"/>
      <protection/>
    </xf>
    <xf numFmtId="0" fontId="20" fillId="0" borderId="96" xfId="0" applyFont="1" applyFill="1" applyBorder="1" applyAlignment="1" applyProtection="1">
      <alignment horizontal="center" vertical="center" wrapText="1"/>
      <protection/>
    </xf>
    <xf numFmtId="0" fontId="20" fillId="0" borderId="97" xfId="0" applyFont="1" applyFill="1" applyBorder="1" applyAlignment="1" applyProtection="1">
      <alignment horizontal="center" vertical="center" wrapText="1"/>
      <protection/>
    </xf>
    <xf numFmtId="0" fontId="20" fillId="0" borderId="91"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58" xfId="0" applyFont="1" applyFill="1" applyBorder="1" applyAlignment="1" applyProtection="1">
      <alignment horizontal="center" vertical="center" wrapText="1"/>
      <protection/>
    </xf>
    <xf numFmtId="0" fontId="20" fillId="0" borderId="92" xfId="0" applyFont="1" applyFill="1" applyBorder="1" applyAlignment="1" applyProtection="1">
      <alignment horizontal="center" vertical="center" wrapText="1"/>
      <protection/>
    </xf>
    <xf numFmtId="0" fontId="20" fillId="0" borderId="89" xfId="0" applyFont="1" applyFill="1" applyBorder="1" applyAlignment="1" applyProtection="1">
      <alignment horizontal="center" vertical="center" wrapText="1"/>
      <protection/>
    </xf>
    <xf numFmtId="0" fontId="20" fillId="0" borderId="100" xfId="0" applyFont="1" applyFill="1" applyBorder="1" applyAlignment="1" applyProtection="1">
      <alignment horizontal="center" vertical="center" wrapText="1"/>
      <protection/>
    </xf>
    <xf numFmtId="0" fontId="20" fillId="34" borderId="100" xfId="0" applyFont="1" applyFill="1" applyBorder="1" applyAlignment="1" applyProtection="1">
      <alignment horizontal="center" vertical="center" wrapText="1"/>
      <protection/>
    </xf>
    <xf numFmtId="0" fontId="9" fillId="37" borderId="101" xfId="0" applyFont="1" applyFill="1" applyBorder="1" applyAlignment="1" applyProtection="1">
      <alignment horizontal="center" vertical="top" wrapText="1"/>
      <protection/>
    </xf>
    <xf numFmtId="0" fontId="9" fillId="37" borderId="74" xfId="0" applyFont="1" applyFill="1" applyBorder="1" applyAlignment="1" applyProtection="1">
      <alignment horizontal="center" vertical="top" wrapText="1"/>
      <protection/>
    </xf>
    <xf numFmtId="0" fontId="9" fillId="37" borderId="102" xfId="0" applyFont="1" applyFill="1" applyBorder="1" applyAlignment="1" applyProtection="1">
      <alignment horizontal="center" vertical="top" wrapText="1"/>
      <protection/>
    </xf>
    <xf numFmtId="0" fontId="19" fillId="0" borderId="47" xfId="0" applyFont="1" applyBorder="1" applyAlignment="1">
      <alignment horizontal="center" vertical="top" wrapText="1"/>
    </xf>
    <xf numFmtId="0" fontId="19" fillId="0" borderId="23" xfId="0" applyFont="1" applyBorder="1" applyAlignment="1">
      <alignment horizontal="center" vertical="top" wrapText="1"/>
    </xf>
    <xf numFmtId="0" fontId="19" fillId="0" borderId="43" xfId="0" applyFont="1" applyBorder="1" applyAlignment="1">
      <alignment horizontal="center" vertical="top" wrapText="1"/>
    </xf>
    <xf numFmtId="0" fontId="19" fillId="0" borderId="44" xfId="0" applyFont="1" applyBorder="1" applyAlignment="1">
      <alignment horizontal="center" vertical="top" wrapText="1"/>
    </xf>
    <xf numFmtId="0" fontId="19" fillId="0" borderId="103" xfId="0" applyFont="1" applyBorder="1" applyAlignment="1">
      <alignment horizontal="center" vertical="top"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19" fillId="0" borderId="17" xfId="0" applyFont="1" applyBorder="1" applyAlignment="1">
      <alignment horizontal="center" vertical="top"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16" xfId="0" applyFont="1" applyBorder="1" applyAlignment="1">
      <alignment horizontal="center" vertical="top" wrapText="1"/>
    </xf>
    <xf numFmtId="0" fontId="19" fillId="0" borderId="19" xfId="0" applyFont="1" applyBorder="1" applyAlignment="1">
      <alignment horizontal="center" vertical="top" wrapText="1"/>
    </xf>
    <xf numFmtId="0" fontId="19" fillId="0" borderId="2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9" fillId="0" borderId="18" xfId="0" applyFont="1" applyBorder="1" applyAlignment="1">
      <alignment horizontal="center" vertical="top" wrapText="1"/>
    </xf>
    <xf numFmtId="0" fontId="19" fillId="0" borderId="104" xfId="0" applyFont="1" applyBorder="1" applyAlignment="1">
      <alignment horizontal="center" vertical="top" wrapText="1"/>
    </xf>
    <xf numFmtId="0" fontId="19" fillId="0" borderId="34" xfId="0" applyFont="1" applyBorder="1" applyAlignment="1">
      <alignment horizontal="center" vertical="top" wrapText="1"/>
    </xf>
    <xf numFmtId="0" fontId="19" fillId="0" borderId="105"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ont>
        <b/>
        <i val="0"/>
        <color indexed="17"/>
      </font>
    </dxf>
    <dxf>
      <font>
        <b/>
        <i val="0"/>
        <color indexed="18"/>
      </font>
    </dxf>
    <dxf>
      <font>
        <b/>
        <i val="0"/>
        <color indexed="10"/>
      </font>
    </dxf>
    <dxf>
      <fill>
        <patternFill>
          <bgColor indexed="10"/>
        </patternFill>
      </fill>
    </dxf>
    <dxf>
      <font>
        <b/>
        <i val="0"/>
        <color rgb="FFFF0000"/>
      </font>
      <border/>
    </dxf>
    <dxf>
      <font>
        <b/>
        <i val="0"/>
        <color rgb="FF000080"/>
      </font>
      <border/>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060;&#1086;&#1088;&#1084;&#1072; &#1086;&#1090;&#1095;&#1077;&#1090;&#1072;'!A1" /><Relationship Id="rId2" Type="http://schemas.openxmlformats.org/officeDocument/2006/relationships/hyperlink" Target="#'&#1060;&#1086;&#1088;&#1084;&#1072; &#1086;&#1090;&#1095;&#1077;&#1090;&#1072;'!A1" /></Relationships>
</file>

<file path=xl/drawings/_rels/drawing2.xml.rels><?xml version="1.0" encoding="utf-8" standalone="yes"?><Relationships xmlns="http://schemas.openxmlformats.org/package/2006/relationships"><Relationship Id="rId1" Type="http://schemas.openxmlformats.org/officeDocument/2006/relationships/hyperlink" Target="#'&#1055;&#1086;&#1088;&#1103;&#1076;&#1086;&#1082; &#1079;&#1072;&#1087;&#1086;&#1083;&#1085;&#1077;&#1085;&#1080;&#1103;'!A1" /><Relationship Id="rId2" Type="http://schemas.openxmlformats.org/officeDocument/2006/relationships/hyperlink" Target="#'&#1055;&#1077;&#1088;&#1077;&#1095;&#1077;&#1085;&#1100; &#1084;&#1077;&#1088;&#1086;&#1087;&#1088;&#1080;&#1103;&#1090;&#1080;&#1081; &#1060;&#1062;&#1055;'!A1" /></Relationships>
</file>

<file path=xl/drawings/_rels/drawing3.xml.rels><?xml version="1.0" encoding="utf-8" standalone="yes"?><Relationships xmlns="http://schemas.openxmlformats.org/package/2006/relationships"><Relationship Id="rId1" Type="http://schemas.openxmlformats.org/officeDocument/2006/relationships/hyperlink" Target="#'&#1060;&#1086;&#1088;&#1084;&#1072; &#1086;&#1090;&#1095;&#1077;&#1090;&#107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7191375</xdr:colOff>
      <xdr:row>0</xdr:row>
      <xdr:rowOff>123825</xdr:rowOff>
    </xdr:from>
    <xdr:ext cx="1352550" cy="390525"/>
    <xdr:sp>
      <xdr:nvSpPr>
        <xdr:cNvPr id="1" name="AutoShape 1">
          <a:hlinkClick r:id="rId1"/>
        </xdr:cNvPr>
        <xdr:cNvSpPr>
          <a:spLocks/>
        </xdr:cNvSpPr>
      </xdr:nvSpPr>
      <xdr:spPr>
        <a:xfrm>
          <a:off x="7191375" y="123825"/>
          <a:ext cx="1352550" cy="3905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oneCellAnchor>
    <xdr:from>
      <xdr:col>1</xdr:col>
      <xdr:colOff>3752850</xdr:colOff>
      <xdr:row>37</xdr:row>
      <xdr:rowOff>76200</xdr:rowOff>
    </xdr:from>
    <xdr:ext cx="2905125" cy="295275"/>
    <xdr:sp>
      <xdr:nvSpPr>
        <xdr:cNvPr id="2" name="AutoShape 8">
          <a:hlinkClick r:id="rId2"/>
        </xdr:cNvPr>
        <xdr:cNvSpPr>
          <a:spLocks/>
        </xdr:cNvSpPr>
      </xdr:nvSpPr>
      <xdr:spPr>
        <a:xfrm>
          <a:off x="3752850" y="22745700"/>
          <a:ext cx="2905125" cy="29527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2</xdr:col>
      <xdr:colOff>1466850</xdr:colOff>
      <xdr:row>1</xdr:row>
      <xdr:rowOff>238125</xdr:rowOff>
    </xdr:to>
    <xdr:sp>
      <xdr:nvSpPr>
        <xdr:cNvPr id="1" name="AutoShape 293">
          <a:hlinkClick r:id="rId1"/>
        </xdr:cNvPr>
        <xdr:cNvSpPr>
          <a:spLocks/>
        </xdr:cNvSpPr>
      </xdr:nvSpPr>
      <xdr:spPr>
        <a:xfrm>
          <a:off x="95250" y="85725"/>
          <a:ext cx="2419350" cy="476250"/>
        </a:xfrm>
        <a:prstGeom prst="bevel">
          <a:avLst>
            <a:gd name="adj" fmla="val -42685"/>
          </a:avLst>
        </a:prstGeom>
        <a:solidFill>
          <a:srgbClr val="EAEAEA"/>
        </a:solidFill>
        <a:ln w="9525" cmpd="sng">
          <a:solidFill>
            <a:srgbClr val="FFFFFF"/>
          </a:solidFill>
          <a:headEnd type="none"/>
          <a:tailEnd type="none"/>
        </a:ln>
      </xdr:spPr>
      <xdr:txBody>
        <a:bodyPr vertOverflow="clip" wrap="square" lIns="36576" tIns="22860" rIns="36576" bIns="0"/>
        <a:p>
          <a:pPr algn="ctr">
            <a:defRPr/>
          </a:pPr>
          <a:r>
            <a:rPr lang="en-US" cap="none" sz="1000" b="0" i="0" u="none" baseline="0">
              <a:solidFill>
                <a:srgbClr val="000000"/>
              </a:solidFill>
            </a:rPr>
            <a:t>Ознакомиться с порядком заполнения</a:t>
          </a:r>
        </a:p>
      </xdr:txBody>
    </xdr:sp>
    <xdr:clientData fPrintsWithSheet="0"/>
  </xdr:twoCellAnchor>
  <xdr:oneCellAnchor>
    <xdr:from>
      <xdr:col>0</xdr:col>
      <xdr:colOff>95250</xdr:colOff>
      <xdr:row>1</xdr:row>
      <xdr:rowOff>304800</xdr:rowOff>
    </xdr:from>
    <xdr:ext cx="2409825" cy="285750"/>
    <xdr:sp>
      <xdr:nvSpPr>
        <xdr:cNvPr id="2" name="AutoShape 312">
          <a:hlinkClick r:id="rId2"/>
        </xdr:cNvPr>
        <xdr:cNvSpPr>
          <a:spLocks/>
        </xdr:cNvSpPr>
      </xdr:nvSpPr>
      <xdr:spPr>
        <a:xfrm>
          <a:off x="95250" y="628650"/>
          <a:ext cx="2409825" cy="285750"/>
        </a:xfrm>
        <a:prstGeom prst="bevel">
          <a:avLst>
            <a:gd name="adj" fmla="val -35000"/>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Перейти к перечню мероприятий</a:t>
          </a:r>
        </a:p>
      </xdr:txBody>
    </xdr:sp>
    <xdr:clientData fPrintsWithSheet="0"/>
  </xdr:oneCellAnchor>
  <xdr:twoCellAnchor>
    <xdr:from>
      <xdr:col>2</xdr:col>
      <xdr:colOff>361950</xdr:colOff>
      <xdr:row>113</xdr:row>
      <xdr:rowOff>0</xdr:rowOff>
    </xdr:from>
    <xdr:to>
      <xdr:col>2</xdr:col>
      <xdr:colOff>400050</xdr:colOff>
      <xdr:row>113</xdr:row>
      <xdr:rowOff>371475</xdr:rowOff>
    </xdr:to>
    <xdr:sp>
      <xdr:nvSpPr>
        <xdr:cNvPr id="3" name="Text Box 691"/>
        <xdr:cNvSpPr txBox="1">
          <a:spLocks noChangeArrowheads="1"/>
        </xdr:cNvSpPr>
      </xdr:nvSpPr>
      <xdr:spPr>
        <a:xfrm>
          <a:off x="1409700" y="117252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113</xdr:row>
      <xdr:rowOff>0</xdr:rowOff>
    </xdr:from>
    <xdr:to>
      <xdr:col>2</xdr:col>
      <xdr:colOff>400050</xdr:colOff>
      <xdr:row>113</xdr:row>
      <xdr:rowOff>371475</xdr:rowOff>
    </xdr:to>
    <xdr:sp>
      <xdr:nvSpPr>
        <xdr:cNvPr id="4" name="Text Box 692"/>
        <xdr:cNvSpPr txBox="1">
          <a:spLocks noChangeArrowheads="1"/>
        </xdr:cNvSpPr>
      </xdr:nvSpPr>
      <xdr:spPr>
        <a:xfrm>
          <a:off x="1409700" y="117252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323850</xdr:rowOff>
    </xdr:to>
    <xdr:sp>
      <xdr:nvSpPr>
        <xdr:cNvPr id="5" name="Text Box 693"/>
        <xdr:cNvSpPr txBox="1">
          <a:spLocks noChangeArrowheads="1"/>
        </xdr:cNvSpPr>
      </xdr:nvSpPr>
      <xdr:spPr>
        <a:xfrm>
          <a:off x="1409700" y="117252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6" name="Text Box 14"/>
        <xdr:cNvSpPr txBox="1">
          <a:spLocks noChangeArrowheads="1"/>
        </xdr:cNvSpPr>
      </xdr:nvSpPr>
      <xdr:spPr>
        <a:xfrm>
          <a:off x="1409700" y="117252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7" name="Text Box 15"/>
        <xdr:cNvSpPr txBox="1">
          <a:spLocks noChangeArrowheads="1"/>
        </xdr:cNvSpPr>
      </xdr:nvSpPr>
      <xdr:spPr>
        <a:xfrm>
          <a:off x="1409700" y="117252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85725</xdr:rowOff>
    </xdr:to>
    <xdr:sp>
      <xdr:nvSpPr>
        <xdr:cNvPr id="8" name="Text Box 16"/>
        <xdr:cNvSpPr txBox="1">
          <a:spLocks noChangeArrowheads="1"/>
        </xdr:cNvSpPr>
      </xdr:nvSpPr>
      <xdr:spPr>
        <a:xfrm>
          <a:off x="1409700" y="117252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9" name="Text Box 14"/>
        <xdr:cNvSpPr txBox="1">
          <a:spLocks noChangeArrowheads="1"/>
        </xdr:cNvSpPr>
      </xdr:nvSpPr>
      <xdr:spPr>
        <a:xfrm>
          <a:off x="885825" y="117252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10" name="Text Box 15"/>
        <xdr:cNvSpPr txBox="1">
          <a:spLocks noChangeArrowheads="1"/>
        </xdr:cNvSpPr>
      </xdr:nvSpPr>
      <xdr:spPr>
        <a:xfrm>
          <a:off x="885825" y="117252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94</xdr:row>
      <xdr:rowOff>0</xdr:rowOff>
    </xdr:from>
    <xdr:to>
      <xdr:col>1</xdr:col>
      <xdr:colOff>400050</xdr:colOff>
      <xdr:row>94</xdr:row>
      <xdr:rowOff>266700</xdr:rowOff>
    </xdr:to>
    <xdr:sp>
      <xdr:nvSpPr>
        <xdr:cNvPr id="11" name="Text Box 16"/>
        <xdr:cNvSpPr txBox="1">
          <a:spLocks noChangeArrowheads="1"/>
        </xdr:cNvSpPr>
      </xdr:nvSpPr>
      <xdr:spPr>
        <a:xfrm>
          <a:off x="885825" y="1172527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142875</xdr:rowOff>
    </xdr:from>
    <xdr:ext cx="1333500" cy="581025"/>
    <xdr:sp>
      <xdr:nvSpPr>
        <xdr:cNvPr id="1" name="AutoShape 13">
          <a:hlinkClick r:id="rId1"/>
        </xdr:cNvPr>
        <xdr:cNvSpPr>
          <a:spLocks/>
        </xdr:cNvSpPr>
      </xdr:nvSpPr>
      <xdr:spPr>
        <a:xfrm>
          <a:off x="0" y="142875"/>
          <a:ext cx="1333500" cy="5810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Вернуться к заполнению отчета</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4">
        <row r="1">
          <cell r="A1" t="str">
            <v>Год</v>
          </cell>
          <cell r="O1" t="str">
            <v>Стоимость без НДС, рублей (базисная, договорные и т. д.)</v>
          </cell>
          <cell r="AC1" t="str">
            <v>Статья по смете</v>
          </cell>
        </row>
        <row r="2">
          <cell r="A2">
            <v>2006</v>
          </cell>
          <cell r="O2">
            <v>11192453.38983051</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16003041.95</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87331.84</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7532608.92</v>
          </cell>
          <cell r="AC61" t="str">
            <v>Устройство шпунтового ограждения котлована</v>
          </cell>
        </row>
        <row r="62">
          <cell r="A62">
            <v>2007</v>
          </cell>
          <cell r="O62">
            <v>7619189.18</v>
          </cell>
          <cell r="AC62" t="str">
            <v>Снос строений</v>
          </cell>
        </row>
        <row r="63">
          <cell r="A63">
            <v>2007</v>
          </cell>
          <cell r="O63">
            <v>8414968.17</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-16003041.95</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-87331.84</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-7532608.92</v>
          </cell>
          <cell r="AC142" t="str">
            <v>Устройство шпунтового ограждения котлована</v>
          </cell>
        </row>
        <row r="143">
          <cell r="A143">
            <v>2007</v>
          </cell>
          <cell r="O143">
            <v>-7619189.18</v>
          </cell>
          <cell r="AC143" t="str">
            <v>Снос строений</v>
          </cell>
        </row>
        <row r="144">
          <cell r="A144">
            <v>2007</v>
          </cell>
          <cell r="O144">
            <v>-8414968.17</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v>
          </cell>
          <cell r="AC305" t="str">
            <v>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531199.69</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4433.15</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13229068.61</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13229068.61</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-13229068.61</v>
          </cell>
          <cell r="AC534" t="str">
            <v>Лифты-оборудование и монтаж</v>
          </cell>
        </row>
        <row r="535">
          <cell r="A535">
            <v>2008</v>
          </cell>
          <cell r="O535">
            <v>-5419066.28</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1097.85</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571.67</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16976.01</v>
          </cell>
          <cell r="AC595" t="str">
            <v>Общестроительные работы (стены и колонны)</v>
          </cell>
        </row>
        <row r="596">
          <cell r="A596">
            <v>2009</v>
          </cell>
          <cell r="O596">
            <v>51568.64</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10246.46</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74739.65</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1207.11</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4261.9</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v>
          </cell>
          <cell r="AC744" t="str">
            <v>Общестроительные работы (внутренняя отделка)</v>
          </cell>
        </row>
        <row r="745">
          <cell r="A745">
            <v>2009</v>
          </cell>
          <cell r="O745">
            <v>2390.24</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9890.05</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66416.76</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67.74</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2475.95</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29173.28</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18809.6</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42733.28</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4743.86</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19240.51</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73073.68</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v>
          </cell>
          <cell r="AC941" t="str">
            <v>Общестроительные работы (кровля)</v>
          </cell>
        </row>
        <row r="942">
          <cell r="A942">
            <v>2009</v>
          </cell>
          <cell r="O942">
            <v>81051.4</v>
          </cell>
          <cell r="AC942" t="str">
            <v>Общестроительные работы (кровля)</v>
          </cell>
        </row>
        <row r="943">
          <cell r="A943">
            <v>2009</v>
          </cell>
          <cell r="O943">
            <v>66363.74</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v>
          </cell>
          <cell r="AC954" t="str">
            <v>Общестроительные работы (стены и колонны)</v>
          </cell>
        </row>
        <row r="955">
          <cell r="A955">
            <v>2009</v>
          </cell>
          <cell r="O955">
            <v>20369.24</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4658.86</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v>
          </cell>
          <cell r="AC984" t="str">
            <v>Общестроительные работы (внутренняя отделка)</v>
          </cell>
        </row>
        <row r="985">
          <cell r="A985">
            <v>2009</v>
          </cell>
          <cell r="O985">
            <v>20763.08</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148847.83</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1288.11</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2182.95</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19600.44</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147447.8</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193111.68</v>
          </cell>
          <cell r="AC1051" t="str">
            <v>Общестроительные работы (перекрытия)</v>
          </cell>
        </row>
        <row r="1052">
          <cell r="A1052">
            <v>2009</v>
          </cell>
          <cell r="O1052">
            <v>326909.16</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626706.19</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29017.28</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29017.28</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29017.28</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41859.52</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1103.87</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v>
          </cell>
          <cell r="AC1170" t="str">
            <v>Общестроительные работы (перегородки)</v>
          </cell>
        </row>
        <row r="1171">
          <cell r="A1171">
            <v>2009</v>
          </cell>
          <cell r="O1171">
            <v>291.91</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36.3</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36.3</v>
          </cell>
          <cell r="AC1197" t="str">
            <v>Общестроительные работы (перегородки)</v>
          </cell>
        </row>
        <row r="1198">
          <cell r="A1198">
            <v>2009</v>
          </cell>
          <cell r="O1198">
            <v>32929.23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327.4</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v>
          </cell>
          <cell r="AC1211" t="str">
            <v>Общестроительные работы (перегородки)</v>
          </cell>
        </row>
        <row r="1212">
          <cell r="A1212">
            <v>2009</v>
          </cell>
          <cell r="O1212">
            <v>557.55</v>
          </cell>
          <cell r="AC1212" t="str">
            <v>Общестроительные работы (перегородки)</v>
          </cell>
        </row>
        <row r="1213">
          <cell r="A1213">
            <v>2009</v>
          </cell>
          <cell r="O1213">
            <v>536.07</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18179.85</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Общестроительные работы (полы) </v>
          </cell>
        </row>
        <row r="1230">
          <cell r="A1230">
            <v>2009</v>
          </cell>
          <cell r="O1230">
            <v>6978.56</v>
          </cell>
          <cell r="AC1230" t="str">
            <v>Общестроительные работы (полы) </v>
          </cell>
        </row>
        <row r="1231">
          <cell r="A1231">
            <v>2009</v>
          </cell>
          <cell r="O1231">
            <v>2221.96</v>
          </cell>
          <cell r="AC1231" t="str">
            <v>Общестроительные работы (полы) </v>
          </cell>
        </row>
        <row r="1232">
          <cell r="A1232">
            <v>2009</v>
          </cell>
          <cell r="O1232">
            <v>7473.62</v>
          </cell>
          <cell r="AC1232" t="str">
            <v>Общестроительные работы (полы) </v>
          </cell>
        </row>
        <row r="1233">
          <cell r="A1233">
            <v>2009</v>
          </cell>
          <cell r="O1233">
            <v>12389.52</v>
          </cell>
          <cell r="AC1233" t="str">
            <v>Общестроительные работы (полы) </v>
          </cell>
        </row>
        <row r="1234">
          <cell r="A1234">
            <v>2009</v>
          </cell>
          <cell r="O1234">
            <v>7499.52</v>
          </cell>
          <cell r="AC1234" t="str">
            <v>Общестроительные работы (полы) </v>
          </cell>
        </row>
        <row r="1235">
          <cell r="A1235">
            <v>2009</v>
          </cell>
          <cell r="O1235">
            <v>2341.8</v>
          </cell>
          <cell r="AC1235" t="str">
            <v>Общестроительные работы (полы) </v>
          </cell>
        </row>
        <row r="1236">
          <cell r="A1236">
            <v>2009</v>
          </cell>
          <cell r="O1236">
            <v>3223.68</v>
          </cell>
          <cell r="AC1236" t="str">
            <v>Общестроительные работы (полы) </v>
          </cell>
        </row>
        <row r="1237">
          <cell r="A1237">
            <v>2009</v>
          </cell>
          <cell r="O1237">
            <v>3683.66</v>
          </cell>
          <cell r="AC1237" t="str">
            <v>Общестроительные работы (полы) </v>
          </cell>
        </row>
        <row r="1238">
          <cell r="A1238">
            <v>2009</v>
          </cell>
          <cell r="O1238">
            <v>2913.21</v>
          </cell>
          <cell r="AC1238" t="str">
            <v>Общестроительные работы (полы) </v>
          </cell>
        </row>
        <row r="1239">
          <cell r="A1239">
            <v>2009</v>
          </cell>
          <cell r="O1239">
            <v>3223.68</v>
          </cell>
          <cell r="AC1239" t="str">
            <v>Общестроительные работы (полы) </v>
          </cell>
        </row>
        <row r="1240">
          <cell r="A1240">
            <v>2009</v>
          </cell>
          <cell r="O1240">
            <v>5230.16</v>
          </cell>
          <cell r="AC1240" t="str">
            <v>Общестроительные работы (полы) </v>
          </cell>
        </row>
        <row r="1241">
          <cell r="A1241">
            <v>2009</v>
          </cell>
          <cell r="O1241">
            <v>11491.54</v>
          </cell>
          <cell r="AC1241" t="str">
            <v>Общестроительные работы (полы) </v>
          </cell>
        </row>
        <row r="1242">
          <cell r="A1242">
            <v>2009</v>
          </cell>
          <cell r="O1242">
            <v>3659.09</v>
          </cell>
          <cell r="AC1242" t="str">
            <v>Общестроительные работы (полы) </v>
          </cell>
        </row>
        <row r="1243">
          <cell r="A1243">
            <v>2009</v>
          </cell>
          <cell r="O1243">
            <v>7473.62</v>
          </cell>
          <cell r="AC1243" t="str">
            <v>Общестроительные работы (полы) </v>
          </cell>
        </row>
        <row r="1244">
          <cell r="A1244">
            <v>2009</v>
          </cell>
          <cell r="O1244">
            <v>811.44</v>
          </cell>
          <cell r="AC1244" t="str">
            <v>Общестроительные работы (полы) </v>
          </cell>
        </row>
        <row r="1245">
          <cell r="A1245">
            <v>2009</v>
          </cell>
          <cell r="O1245">
            <v>926.97</v>
          </cell>
          <cell r="AC1245" t="str">
            <v>Общестроительные работы (полы) </v>
          </cell>
        </row>
        <row r="1246">
          <cell r="A1246">
            <v>2009</v>
          </cell>
          <cell r="O1246">
            <v>733.24</v>
          </cell>
          <cell r="AC1246" t="str">
            <v>Общестроительные работы (полы) </v>
          </cell>
        </row>
        <row r="1247">
          <cell r="A1247">
            <v>2009</v>
          </cell>
          <cell r="O1247">
            <v>811.44</v>
          </cell>
          <cell r="AC1247" t="str">
            <v>Общестроительные работы (полы) </v>
          </cell>
        </row>
        <row r="1248">
          <cell r="A1248">
            <v>2009</v>
          </cell>
          <cell r="O1248">
            <v>3633.45</v>
          </cell>
          <cell r="AC1248" t="str">
            <v>Общестроительные работы (полы) </v>
          </cell>
        </row>
        <row r="1249">
          <cell r="A1249">
            <v>2009</v>
          </cell>
          <cell r="O1249">
            <v>2873.87</v>
          </cell>
          <cell r="AC1249" t="str">
            <v>Общестроительные работы (полы) </v>
          </cell>
        </row>
        <row r="1250">
          <cell r="A1250">
            <v>2009</v>
          </cell>
          <cell r="O1250">
            <v>3179.95</v>
          </cell>
          <cell r="AC1250" t="str">
            <v>Общестроительные работы (полы) </v>
          </cell>
        </row>
        <row r="1251">
          <cell r="A1251">
            <v>2009</v>
          </cell>
          <cell r="O1251">
            <v>1915.21</v>
          </cell>
          <cell r="AC1251" t="str">
            <v>Общестроительные работы (полы) </v>
          </cell>
        </row>
        <row r="1252">
          <cell r="A1252">
            <v>2009</v>
          </cell>
          <cell r="O1252">
            <v>6403.96</v>
          </cell>
          <cell r="AC1252" t="str">
            <v>Общестроительные работы (полы) </v>
          </cell>
        </row>
        <row r="1253">
          <cell r="A1253">
            <v>2009</v>
          </cell>
          <cell r="O1253">
            <v>2039.26</v>
          </cell>
          <cell r="AC1253" t="str">
            <v>Общестроительные работы (полы) </v>
          </cell>
        </row>
        <row r="1254">
          <cell r="A1254">
            <v>2009</v>
          </cell>
          <cell r="O1254">
            <v>7473.62</v>
          </cell>
          <cell r="AC1254" t="str">
            <v>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23530.8</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660385.7</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v>
          </cell>
          <cell r="AC1295" t="str">
            <v>Общестроительные работы (перегородки)</v>
          </cell>
        </row>
        <row r="1296">
          <cell r="A1296">
            <v>2009</v>
          </cell>
          <cell r="O1296">
            <v>18688.51</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-162224.27</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2539.93</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Общестроительные работы (фасад)</v>
          </cell>
        </row>
        <row r="1352">
          <cell r="A1352">
            <v>2009</v>
          </cell>
          <cell r="O1352">
            <v>12445.54</v>
          </cell>
          <cell r="AC1352" t="str">
            <v> Общестроительные работы (фасад)</v>
          </cell>
        </row>
        <row r="1353">
          <cell r="A1353">
            <v>2009</v>
          </cell>
          <cell r="O1353">
            <v>29990.65</v>
          </cell>
          <cell r="AC1353" t="str">
            <v> Общестроительные работы (фасад)</v>
          </cell>
        </row>
        <row r="1354">
          <cell r="A1354">
            <v>2009</v>
          </cell>
          <cell r="O1354">
            <v>5080.34</v>
          </cell>
          <cell r="AC1354" t="str">
            <v> Общестроительные работы (фасад)</v>
          </cell>
        </row>
        <row r="1355">
          <cell r="A1355">
            <v>2009</v>
          </cell>
          <cell r="O1355">
            <v>62467.61</v>
          </cell>
          <cell r="AC1355" t="str">
            <v> Общестроительные работы (фасад)</v>
          </cell>
        </row>
        <row r="1356">
          <cell r="A1356">
            <v>2009</v>
          </cell>
          <cell r="O1356">
            <v>123913.64</v>
          </cell>
          <cell r="AC1356" t="str">
            <v> Общестроительные работы (фасад)</v>
          </cell>
        </row>
        <row r="1357">
          <cell r="A1357">
            <v>2009</v>
          </cell>
          <cell r="O1357">
            <v>22752.23</v>
          </cell>
          <cell r="AC1357" t="str">
            <v> Общестроительные работы (фасад)</v>
          </cell>
        </row>
        <row r="1358">
          <cell r="A1358">
            <v>2009</v>
          </cell>
          <cell r="O1358">
            <v>438.72</v>
          </cell>
          <cell r="AC1358" t="str">
            <v> Общестроительные работы (фасад)</v>
          </cell>
        </row>
        <row r="1359">
          <cell r="A1359">
            <v>2009</v>
          </cell>
          <cell r="O1359">
            <v>357.31</v>
          </cell>
          <cell r="AC1359" t="str">
            <v> Общестроительные работы (фасад)</v>
          </cell>
        </row>
        <row r="1360">
          <cell r="A1360">
            <v>2009</v>
          </cell>
          <cell r="O1360">
            <v>40593.49</v>
          </cell>
          <cell r="AC1360" t="str">
            <v> Общестроительные работы (фасад)</v>
          </cell>
        </row>
        <row r="1361">
          <cell r="A1361">
            <v>2009</v>
          </cell>
          <cell r="O1361">
            <v>80786.83</v>
          </cell>
          <cell r="AC1361" t="str">
            <v> Общестроительные работы (фасад)</v>
          </cell>
        </row>
        <row r="1362">
          <cell r="A1362">
            <v>2009</v>
          </cell>
          <cell r="O1362">
            <v>81226.92</v>
          </cell>
          <cell r="AC1362" t="str">
            <v> Общестроительные работы (фасад)</v>
          </cell>
        </row>
        <row r="1363">
          <cell r="A1363">
            <v>2009</v>
          </cell>
          <cell r="O1363">
            <v>184564.53</v>
          </cell>
          <cell r="AC1363" t="str">
            <v> Общестроительные работы (фасад)</v>
          </cell>
        </row>
        <row r="1364">
          <cell r="A1364">
            <v>2009</v>
          </cell>
          <cell r="O1364">
            <v>89826.76</v>
          </cell>
          <cell r="AC1364" t="str">
            <v> Общестроительные работы (фасад)</v>
          </cell>
        </row>
        <row r="1365">
          <cell r="A1365">
            <v>2009</v>
          </cell>
          <cell r="O1365">
            <v>19149.1</v>
          </cell>
          <cell r="AC1365" t="str">
            <v> Общестроительные работы (фасад)</v>
          </cell>
        </row>
        <row r="1366">
          <cell r="A1366">
            <v>2009</v>
          </cell>
          <cell r="O1366">
            <v>92436</v>
          </cell>
          <cell r="AC1366" t="str">
            <v> Общестроительные работы (фасад)</v>
          </cell>
        </row>
        <row r="1367">
          <cell r="A1367">
            <v>2009</v>
          </cell>
          <cell r="O1367">
            <v>7940.53</v>
          </cell>
          <cell r="AC1367" t="str">
            <v> Общестроительные работы (фасад)</v>
          </cell>
        </row>
        <row r="1368">
          <cell r="A1368">
            <v>2009</v>
          </cell>
          <cell r="O1368">
            <v>327076.4</v>
          </cell>
          <cell r="AC1368" t="str">
            <v> Общестроительные работы (фасад)</v>
          </cell>
        </row>
        <row r="1369">
          <cell r="A1369">
            <v>2009</v>
          </cell>
          <cell r="O1369">
            <v>2580880.73</v>
          </cell>
          <cell r="AC1369" t="str">
            <v> Общестроительные работы (фасад)</v>
          </cell>
        </row>
        <row r="1370">
          <cell r="A1370">
            <v>2009</v>
          </cell>
          <cell r="O1370">
            <v>-204222.1</v>
          </cell>
          <cell r="AC1370" t="str">
            <v> Общестроительные работы (фасад)</v>
          </cell>
        </row>
        <row r="1371">
          <cell r="A1371">
            <v>2009</v>
          </cell>
          <cell r="O1371">
            <v>571437.8</v>
          </cell>
          <cell r="AC1371" t="str">
            <v> Общестроительные работы (фасад)</v>
          </cell>
        </row>
        <row r="1372">
          <cell r="A1372">
            <v>2009</v>
          </cell>
          <cell r="O1372">
            <v>485984.85</v>
          </cell>
          <cell r="AC1372" t="str">
            <v> Общестроительные работы (фасад)</v>
          </cell>
        </row>
        <row r="1373">
          <cell r="A1373">
            <v>2009</v>
          </cell>
          <cell r="O1373">
            <v>3003653.24</v>
          </cell>
          <cell r="AC1373" t="str">
            <v> Общестроительные работы (фасад)</v>
          </cell>
        </row>
        <row r="1374">
          <cell r="A1374">
            <v>2009</v>
          </cell>
          <cell r="O1374">
            <v>535008.11</v>
          </cell>
          <cell r="AC1374" t="str">
            <v> Общестроительные работы (фасад)</v>
          </cell>
        </row>
        <row r="1375">
          <cell r="A1375">
            <v>2009</v>
          </cell>
          <cell r="O1375">
            <v>73364.33</v>
          </cell>
          <cell r="AC1375" t="str">
            <v> Общестроительные работы (фасад)</v>
          </cell>
        </row>
        <row r="1376">
          <cell r="A1376">
            <v>2009</v>
          </cell>
          <cell r="O1376">
            <v>219240.87</v>
          </cell>
          <cell r="AC1376" t="str">
            <v> Общестроительные работы (фасад)</v>
          </cell>
        </row>
        <row r="1377">
          <cell r="A1377">
            <v>2009</v>
          </cell>
        </row>
        <row r="1378">
          <cell r="A1378">
            <v>2009</v>
          </cell>
          <cell r="O1378">
            <v>27730.83</v>
          </cell>
          <cell r="AC1378" t="str">
            <v> Общестроительные работы (фасад)</v>
          </cell>
        </row>
        <row r="1379">
          <cell r="A1379">
            <v>2009</v>
          </cell>
          <cell r="O1379">
            <v>72415.44</v>
          </cell>
          <cell r="AC1379" t="str">
            <v> Общестроительные работы (фасад)</v>
          </cell>
        </row>
        <row r="1380">
          <cell r="A1380">
            <v>2009</v>
          </cell>
          <cell r="O1380">
            <v>5856.96</v>
          </cell>
          <cell r="AC1380" t="str">
            <v> Общестроительные работы (фасад)</v>
          </cell>
        </row>
        <row r="1381">
          <cell r="A1381">
            <v>2009</v>
          </cell>
          <cell r="O1381">
            <v>988.48</v>
          </cell>
          <cell r="AC1381" t="str">
            <v> Общестроительные работы (фасад)</v>
          </cell>
        </row>
        <row r="1382">
          <cell r="A1382">
            <v>2009</v>
          </cell>
          <cell r="O1382">
            <v>1863.93</v>
          </cell>
          <cell r="AC1382" t="str">
            <v> Общестроительные работы (фасад)</v>
          </cell>
        </row>
        <row r="1383">
          <cell r="A1383">
            <v>2009</v>
          </cell>
          <cell r="O1383">
            <v>42065.4</v>
          </cell>
          <cell r="AC1383" t="str">
            <v> Общестроительные работы (фасад)</v>
          </cell>
        </row>
        <row r="1384">
          <cell r="A1384">
            <v>2009</v>
          </cell>
          <cell r="O1384">
            <v>35949.92</v>
          </cell>
          <cell r="AC1384" t="str">
            <v> Общестроительные работы (фасад)</v>
          </cell>
        </row>
        <row r="1385">
          <cell r="A1385">
            <v>2009</v>
          </cell>
          <cell r="O1385">
            <v>36145.53</v>
          </cell>
          <cell r="AC1385" t="str">
            <v> Общестроительные работы (фасад)</v>
          </cell>
        </row>
        <row r="1386">
          <cell r="A1386">
            <v>2009</v>
          </cell>
          <cell r="O1386">
            <v>346853.84</v>
          </cell>
          <cell r="AC1386" t="str">
            <v> Общестроительные работы (фасад)</v>
          </cell>
        </row>
        <row r="1387">
          <cell r="A1387">
            <v>2009</v>
          </cell>
          <cell r="O1387">
            <v>285535.78</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316268.6</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48457.6</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29238.64</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74879.9</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72272.18</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v>
          </cell>
          <cell r="AC1485" t="str">
            <v>Общестроительные работы (полы)</v>
          </cell>
        </row>
        <row r="1486">
          <cell r="A1486">
            <v>2009</v>
          </cell>
          <cell r="O1486">
            <v>4173.19</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9162.72</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5101.23</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34998.13</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16444.85</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48936.96</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9573.47</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328851.6</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1096.84</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37231.6</v>
          </cell>
          <cell r="AC1590" t="str">
            <v>Общестроительные работы (фасад)</v>
          </cell>
        </row>
        <row r="1591">
          <cell r="A1591">
            <v>2009</v>
          </cell>
          <cell r="O1591">
            <v>35505.84</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518.67</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10307.97</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582.18</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302.21</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67.96</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10013.3</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20745.76</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4818.48</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1174.12</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5109.4</v>
          </cell>
          <cell r="AC1751" t="str">
            <v>Отопление и вентиляция (вентиляция)</v>
          </cell>
        </row>
        <row r="1752">
          <cell r="A1752">
            <v>2009</v>
          </cell>
          <cell r="O1752">
            <v>544.19</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10067.22</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572.68</v>
          </cell>
          <cell r="AC1781" t="str">
            <v>Отопление и вентиляция (вентиляция)</v>
          </cell>
        </row>
        <row r="1782">
          <cell r="A1782">
            <v>2009</v>
          </cell>
          <cell r="O1782">
            <v>1296.61</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633.18</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309.03</v>
          </cell>
          <cell r="AC1803" t="str">
            <v>Отопление и вентиляция (вентиляция)</v>
          </cell>
        </row>
        <row r="1804">
          <cell r="A1804">
            <v>2009</v>
          </cell>
          <cell r="O1804">
            <v>5095.86</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290.46</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516.92</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566.18</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287.59</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9041.88</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9314.88</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v>
          </cell>
          <cell r="AC1963" t="str">
            <v>Отопление и вентиляция (вентиляция)</v>
          </cell>
        </row>
        <row r="1964">
          <cell r="A1964">
            <v>2009</v>
          </cell>
          <cell r="O1964">
            <v>627.57</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v>
          </cell>
          <cell r="AC1983" t="str">
            <v>Отопление и вентиляция (вентиляция)</v>
          </cell>
        </row>
        <row r="1984">
          <cell r="A1984">
            <v>2009</v>
          </cell>
          <cell r="O1984">
            <v>136.58</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313.78</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9071.55</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32946.96</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4539.48</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313.78</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4857.44</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8349.72</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v>
          </cell>
          <cell r="AC2162" t="str">
            <v>Лифты-оборудование и монтаж</v>
          </cell>
        </row>
        <row r="2163">
          <cell r="A2163">
            <v>2009</v>
          </cell>
        </row>
        <row r="2164">
          <cell r="A2164">
            <v>2009</v>
          </cell>
          <cell r="O2164">
            <v>9229.05</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31487.44</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19145.1</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v>
          </cell>
          <cell r="AC2225" t="str">
            <v>Общестроительные работы (внешняя отделка-фасады)</v>
          </cell>
        </row>
        <row r="2226">
          <cell r="A2226">
            <v>2009</v>
          </cell>
          <cell r="O2226">
            <v>76293.44</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83079.15</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27190.8</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38695.13</v>
          </cell>
          <cell r="AC2269" t="str">
            <v>Общестроительные работы (внешняя отделка-фасады)</v>
          </cell>
        </row>
        <row r="2270">
          <cell r="A2270">
            <v>2009</v>
          </cell>
          <cell r="O2270">
            <v>36901.8</v>
          </cell>
          <cell r="AC2270" t="str">
            <v>Общестроительные работы (внешняя отделка-фасады)</v>
          </cell>
        </row>
        <row r="2271">
          <cell r="A2271">
            <v>2009</v>
          </cell>
          <cell r="O2271">
            <v>455192.32</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287376.85</v>
          </cell>
          <cell r="AC2274" t="str">
            <v>Общестроительные работы (внешняя отделка-фасады)</v>
          </cell>
        </row>
        <row r="2275">
          <cell r="A2275">
            <v>2009</v>
          </cell>
          <cell r="O2275">
            <v>39407.28</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4175.69</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32772.24</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35827.13</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25388.96</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9.37</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9.53</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8515.63</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2247.47</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v>
          </cell>
          <cell r="AC2497" t="str">
            <v>Водопровод и канализация (хоз-фекальная)</v>
          </cell>
        </row>
        <row r="2498">
          <cell r="A2498">
            <v>2009</v>
          </cell>
          <cell r="O2498">
            <v>19145.17</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4820.94</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8232.46</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526.81</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9511.46</v>
          </cell>
          <cell r="AC2572" t="str">
            <v>Общестроительные работы (автомобильная мойка)</v>
          </cell>
        </row>
        <row r="2573">
          <cell r="A2573">
            <v>2009</v>
          </cell>
          <cell r="O2573">
            <v>38185.84</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9508.47</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v>
          </cell>
          <cell r="AC2582" t="str">
            <v>Общестроительные работы (двери и ворота)</v>
          </cell>
        </row>
        <row r="2583">
          <cell r="A2583">
            <v>2009</v>
          </cell>
        </row>
        <row r="2584">
          <cell r="A2584">
            <v>2009</v>
          </cell>
          <cell r="O2584">
            <v>2108.97</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2145.49</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578.06</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v>
          </cell>
          <cell r="AC2659" t="str">
            <v>Наружные сети бытовой канализации</v>
          </cell>
        </row>
        <row r="2660">
          <cell r="A2660">
            <v>2009</v>
          </cell>
          <cell r="O2660">
            <v>35310.98</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142737.61</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v>
          </cell>
          <cell r="AC2685" t="str">
            <v>Наружные сети бытовой канализации</v>
          </cell>
        </row>
        <row r="2686">
          <cell r="A2686">
            <v>2009</v>
          </cell>
          <cell r="O2686">
            <v>1296.61</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1296.61</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8476.88</v>
          </cell>
          <cell r="AC2714" t="str">
            <v>Наружные сети бытовой канализации</v>
          </cell>
        </row>
        <row r="2715">
          <cell r="A2715">
            <v>2009</v>
          </cell>
          <cell r="O2715">
            <v>10337.87</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v>
          </cell>
          <cell r="AC2718" t="str">
            <v>Наружные сети бытовой канализации</v>
          </cell>
        </row>
        <row r="2719">
          <cell r="A2719">
            <v>2009</v>
          </cell>
          <cell r="O2719">
            <v>79298.08</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v>
          </cell>
          <cell r="AC2729" t="str">
            <v>Наружные сети бытовой канализации</v>
          </cell>
        </row>
        <row r="2730">
          <cell r="A2730">
            <v>2009</v>
          </cell>
          <cell r="O2730">
            <v>18471.76</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8353.22</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v>
          </cell>
          <cell r="AC2737" t="str">
            <v>Наружные сети бытовой канализации</v>
          </cell>
        </row>
        <row r="2738">
          <cell r="A2738">
            <v>2009</v>
          </cell>
          <cell r="O2738">
            <v>9676.13</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16413.44</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v>
          </cell>
          <cell r="AC2768" t="str">
            <v>Наружные сети водопровода</v>
          </cell>
        </row>
        <row r="2769">
          <cell r="A2769">
            <v>2009</v>
          </cell>
          <cell r="O2769">
            <v>4506.06</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10074.13</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10308.05</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10308.05</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10308.05</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10308.05</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8394.55</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1263.61</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8736.05</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296.4</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v>
          </cell>
          <cell r="AC2956" t="str">
            <v>Отопление и вентиляция (вентиляция)</v>
          </cell>
        </row>
        <row r="2957">
          <cell r="A2957">
            <v>2009</v>
          </cell>
          <cell r="O2957">
            <v>20515.26</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592.8</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1263.61</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9360.05</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35236.13</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v>
          </cell>
          <cell r="AC3019" t="str">
            <v>Общестроительные работы (кровля)</v>
          </cell>
        </row>
        <row r="3020">
          <cell r="A3020">
            <v>2009</v>
          </cell>
          <cell r="O3020">
            <v>40912.91</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310016.1</v>
          </cell>
          <cell r="AC3027" t="str">
            <v>Общестроительные работы (Внутренняя отделка)</v>
          </cell>
        </row>
        <row r="3028">
          <cell r="A3028">
            <v>2009</v>
          </cell>
        </row>
        <row r="3029">
          <cell r="A3029">
            <v>2009</v>
          </cell>
          <cell r="O3029">
            <v>31892.08</v>
          </cell>
          <cell r="AC3029" t="str">
            <v>Общестроительные работы (полы)</v>
          </cell>
        </row>
        <row r="3030">
          <cell r="A3030">
            <v>2009</v>
          </cell>
          <cell r="O3030">
            <v>653137.31</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581.43</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1137.84</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637.18</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18963.44</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2117.97</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4140.86</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v>
          </cell>
          <cell r="AC3097" t="str">
            <v>Водопровод и канализация (ливневая)</v>
          </cell>
        </row>
        <row r="3098">
          <cell r="A3098">
            <v>2009</v>
          </cell>
          <cell r="O3098">
            <v>4943.19</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4527.9</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36015.52</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5147.36</v>
          </cell>
          <cell r="AC3182" t="str">
            <v>Общестроительные работы (стены и колонны)</v>
          </cell>
        </row>
        <row r="3183">
          <cell r="A3183">
            <v>2009</v>
          </cell>
          <cell r="O3183">
            <v>72094.99</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-354831.36</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35585.09</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1043.87</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23269.12</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39249.88</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1268.62</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v>
          </cell>
          <cell r="AC3296" t="str">
            <v>Слаботочные системы (лотки)</v>
          </cell>
        </row>
        <row r="3297">
          <cell r="A3297">
            <v>2009</v>
          </cell>
          <cell r="O3297">
            <v>6649.52</v>
          </cell>
          <cell r="AC3297" t="str">
            <v>Слаботочные системы (лотки)</v>
          </cell>
        </row>
        <row r="3298">
          <cell r="A3298">
            <v>2009</v>
          </cell>
          <cell r="O3298">
            <v>38052.59</v>
          </cell>
          <cell r="AC3298" t="str">
            <v>Слаботочные системы (лотки)</v>
          </cell>
        </row>
        <row r="3299">
          <cell r="A3299">
            <v>2009</v>
          </cell>
          <cell r="O3299">
            <v>17175.65</v>
          </cell>
          <cell r="AC3299" t="str">
            <v>Слаботочные системы (лотки)</v>
          </cell>
        </row>
        <row r="3300">
          <cell r="A3300">
            <v>2009</v>
          </cell>
          <cell r="O3300">
            <v>4777.11</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17842.17</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v>
          </cell>
          <cell r="AC3344" t="str">
            <v>Общестроительные работы (вертолетная площадка)</v>
          </cell>
        </row>
        <row r="3345">
          <cell r="A3345">
            <v>2009</v>
          </cell>
          <cell r="O3345">
            <v>579.2</v>
          </cell>
          <cell r="AC3345" t="str">
            <v>Общестроительные работы (вертолетная площадка)</v>
          </cell>
        </row>
        <row r="3346">
          <cell r="A3346">
            <v>2009</v>
          </cell>
          <cell r="O3346">
            <v>322.16</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605.56</v>
          </cell>
          <cell r="AC3361" t="str">
            <v>Общестроительные работы (входные группы)</v>
          </cell>
        </row>
        <row r="3362">
          <cell r="A3362">
            <v>2009</v>
          </cell>
          <cell r="O3362">
            <v>145.89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10028.21</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153769.08</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4760.15</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v>
          </cell>
          <cell r="AC3424" t="str">
            <v>Общестроительные работы (внешняя отделка-фасады)</v>
          </cell>
        </row>
        <row r="3425">
          <cell r="A3425">
            <v>2009</v>
          </cell>
          <cell r="O3425">
            <v>2268.55</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35224.24</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4591.44</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8644.8</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8757.97</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39557.92</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-39372.09</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38276.45</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9215.63</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71945.15</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4309.9</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65509.92</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18264.85</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4739.98</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4708.4</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2369.99</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1296.61</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4739.98</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17473.01</v>
          </cell>
          <cell r="AC3732" t="str">
            <v>Наружные сети хоз-фекальной канализации</v>
          </cell>
        </row>
        <row r="3733">
          <cell r="A3733">
            <v>2009</v>
          </cell>
          <cell r="O3733">
            <v>4739.98</v>
          </cell>
          <cell r="AC3733" t="str">
            <v>Наружные сети хоз-фекальной канализации</v>
          </cell>
        </row>
        <row r="3734">
          <cell r="A3734">
            <v>2009</v>
          </cell>
          <cell r="O3734">
            <v>8645.04</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10398.71</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262.4</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2222.45</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5066.69</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9407.63</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v>
          </cell>
          <cell r="AC3904" t="str">
            <v>Наружные сети хоз-фекальной канализации</v>
          </cell>
        </row>
        <row r="3905">
          <cell r="A3905">
            <v>2009</v>
          </cell>
          <cell r="O3905">
            <v>4568.36</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19862.35</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2085.95</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2085.95</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27175.92</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2086.99</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1065.12</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37388.63</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80402.01</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2403.93</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4915.65</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272785.1</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66077.12</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159013.3</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39839.28</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163696.96</v>
          </cell>
          <cell r="AC4220" t="str">
            <v>Слаботочные системы (лотки)</v>
          </cell>
        </row>
        <row r="4221">
          <cell r="A4221">
            <v>2009</v>
          </cell>
          <cell r="O4221">
            <v>83585.74</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2124.74</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4857.44</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67.99</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67.99</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18047.42</v>
          </cell>
          <cell r="AC4335" t="str">
            <v>Силовое электрооборудование и освещение</v>
          </cell>
        </row>
        <row r="4336">
          <cell r="A4336">
            <v>2009</v>
          </cell>
          <cell r="O4336">
            <v>8948.3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1104.34</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40289.09</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2289.7</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67.99</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2568.93</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v>
          </cell>
          <cell r="AC4413" t="str">
            <v>Силовое электрооборудование и освещение</v>
          </cell>
        </row>
        <row r="4414">
          <cell r="A4414">
            <v>2009</v>
          </cell>
          <cell r="O4414">
            <v>2062.68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5042.94</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33891.52</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1299542.14</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133793.77</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33275.7</v>
          </cell>
          <cell r="AC4513" t="str">
            <v>Слаботочные системы (система охранной сигнализации)</v>
          </cell>
        </row>
        <row r="4514">
          <cell r="A4514">
            <v>2009</v>
          </cell>
          <cell r="O4514">
            <v>37936.98</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8643.96</v>
          </cell>
          <cell r="AC4557" t="str">
            <v>Общестроительные работы (внешняя отделка-фасады)</v>
          </cell>
        </row>
        <row r="4558">
          <cell r="A4558">
            <v>2009</v>
          </cell>
          <cell r="O4558">
            <v>20985.44</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300.71</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61008.96</v>
          </cell>
          <cell r="AC4566" t="str">
            <v>Общестроительные работы (внешняя отделка-фасады)</v>
          </cell>
        </row>
        <row r="4567">
          <cell r="A4567">
            <v>2009</v>
          </cell>
          <cell r="O4567">
            <v>8314.29</v>
          </cell>
          <cell r="AC4567" t="str">
            <v>Общестроительные работы (внешняя отделка-фасады)</v>
          </cell>
        </row>
        <row r="4568">
          <cell r="A4568">
            <v>2009</v>
          </cell>
          <cell r="O4568">
            <v>4866.81</v>
          </cell>
          <cell r="AC4568" t="str">
            <v>Общестроительные работы (внешняя отделка-фасады)</v>
          </cell>
        </row>
        <row r="4569">
          <cell r="A4569">
            <v>2009</v>
          </cell>
          <cell r="O4569">
            <v>4209.52</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65897.15</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8213.22</v>
          </cell>
          <cell r="AC4614" t="str">
            <v>Общестроительные работы (внешняя отделка-фасады)</v>
          </cell>
        </row>
        <row r="4615">
          <cell r="A4615">
            <v>2009</v>
          </cell>
          <cell r="O4615">
            <v>-651.17</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-42498.24</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4192.36</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9300.97</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276.34</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1231.86</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v>
          </cell>
          <cell r="AC4723" t="str">
            <v>Проектные работы</v>
          </cell>
        </row>
        <row r="4724">
          <cell r="A4724">
            <v>2009</v>
          </cell>
        </row>
        <row r="4725">
          <cell r="A4725">
            <v>2009</v>
          </cell>
          <cell r="O4725">
            <v>53811.04</v>
          </cell>
          <cell r="AC4725" t="str">
            <v>Авторский надзор</v>
          </cell>
        </row>
        <row r="4726">
          <cell r="A4726">
            <v>2009</v>
          </cell>
        </row>
        <row r="4727">
          <cell r="A4727">
            <v>2009</v>
          </cell>
          <cell r="O4727">
            <v>37029.23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10469.71</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31453.6</v>
          </cell>
          <cell r="AC4739" t="str">
            <v>Общестроительные работы (двери и ворота)</v>
          </cell>
        </row>
        <row r="4740">
          <cell r="A4740">
            <v>2009</v>
          </cell>
          <cell r="O4740">
            <v>50308.48</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21069.92</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21069.92</v>
          </cell>
          <cell r="AC4749" t="str">
            <v>Общестроительные работы (двери и ворота)</v>
          </cell>
        </row>
        <row r="4750">
          <cell r="A4750">
            <v>2009</v>
          </cell>
          <cell r="O4750">
            <v>21069.92</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21213.44</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273447.72</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41035.6</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4301.9</v>
          </cell>
          <cell r="AC4858" t="str">
            <v>Общестроительные работы (входные группы)</v>
          </cell>
        </row>
        <row r="4859">
          <cell r="A4859">
            <v>2010</v>
          </cell>
          <cell r="O4859">
            <v>1058.66</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21213.44</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4732.61</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37041.09</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v>
          </cell>
          <cell r="AC4928" t="str">
            <v>Общестроительные работы (фундаменты)</v>
          </cell>
        </row>
        <row r="4929">
          <cell r="A4929">
            <v>2010</v>
          </cell>
          <cell r="O4929">
            <v>21762.96</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4566.86</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8670.55</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16470.6</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4150.44</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v>
          </cell>
          <cell r="AC4990" t="str">
            <v>Общестроительные работы (входные группы)</v>
          </cell>
        </row>
        <row r="4991">
          <cell r="A4991">
            <v>2010</v>
          </cell>
          <cell r="O4991">
            <v>1256.91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1246.61</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1074.12</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4995.61</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4669.4</v>
          </cell>
          <cell r="AC5040" t="str">
            <v>Благоустройство</v>
          </cell>
        </row>
        <row r="5041">
          <cell r="A5041">
            <v>2010</v>
          </cell>
          <cell r="O5041">
            <v>163251.7</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42757.6</v>
          </cell>
          <cell r="AC5046" t="str">
            <v>Водопровод и канализация (система водяного пожаротушения)</v>
          </cell>
        </row>
        <row r="5047">
          <cell r="A5047">
            <v>2010</v>
          </cell>
          <cell r="O5047">
            <v>141689.39</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21273.76</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33096.34</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5071.44</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22901.6</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22901.6</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22901.6</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22901.6</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22901.6</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38933.34</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38933.34</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38933.34</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38933.34</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38933.34</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38933.34</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38933.34</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38933.34</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38933.34</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38933.34</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66253.01</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20021.6</v>
          </cell>
          <cell r="AC5193" t="str">
            <v>Общестроительные работы (внутренняя отделка)</v>
          </cell>
        </row>
        <row r="5194">
          <cell r="A5194">
            <v>2010</v>
          </cell>
          <cell r="O5194">
            <v>66253.01</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20021.6</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v>
          </cell>
          <cell r="AC5204" t="str">
            <v>Общестроительные работы (внутренняя отделка)</v>
          </cell>
        </row>
        <row r="5205">
          <cell r="A5205">
            <v>2010</v>
          </cell>
          <cell r="O5205">
            <v>31773.92</v>
          </cell>
          <cell r="AC5205" t="str">
            <v>Общестроительные работы (внутренняя отделка)</v>
          </cell>
        </row>
        <row r="5206">
          <cell r="A5206">
            <v>2010</v>
          </cell>
          <cell r="O5206">
            <v>166701.17</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19852.51</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19852.51</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9180.72</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50633.6</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40755.38</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79.35</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136.73</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37221.63</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37366.2</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35155.95</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1146.86</v>
          </cell>
          <cell r="AC5419" t="str">
            <v>Наружные сети ливневой канализации</v>
          </cell>
        </row>
        <row r="5420">
          <cell r="A5420">
            <v>2010</v>
          </cell>
          <cell r="O5420">
            <v>18475.99</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-1146.86</v>
          </cell>
          <cell r="AC5430" t="str">
            <v>Наружные сети ливневой канализации</v>
          </cell>
        </row>
        <row r="5431">
          <cell r="A5431">
            <v>2010</v>
          </cell>
          <cell r="O5431">
            <v>-18501.06</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sf@mtdh.amurobl.ru"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zoomScale="85" zoomScaleSheetLayoutView="85" zoomScalePageLayoutView="0" workbookViewId="0" topLeftCell="B1">
      <selection activeCell="B16" sqref="B16"/>
    </sheetView>
  </sheetViews>
  <sheetFormatPr defaultColWidth="9.00390625" defaultRowHeight="12.75" outlineLevelRow="1"/>
  <cols>
    <col min="1" max="1" width="0" style="4" hidden="1" customWidth="1"/>
    <col min="2" max="2" width="142.375" style="4" customWidth="1"/>
    <col min="3" max="3" width="34.625" style="4" customWidth="1"/>
    <col min="4" max="16384" width="9.125" style="4" customWidth="1"/>
  </cols>
  <sheetData>
    <row r="1" ht="12.75">
      <c r="A1" s="168" t="s">
        <v>236</v>
      </c>
    </row>
    <row r="2" ht="12.75">
      <c r="B2" s="169"/>
    </row>
    <row r="3" ht="12.75">
      <c r="B3" s="169"/>
    </row>
    <row r="4" ht="12.75"/>
    <row r="5" ht="72">
      <c r="B5" s="246" t="s">
        <v>105</v>
      </c>
    </row>
    <row r="6" spans="2:3" ht="21" customHeight="1">
      <c r="B6" s="247" t="s">
        <v>78</v>
      </c>
      <c r="C6" s="247"/>
    </row>
    <row r="7" spans="2:3" ht="37.5" customHeight="1">
      <c r="B7" s="247" t="s">
        <v>97</v>
      </c>
      <c r="C7" s="247"/>
    </row>
    <row r="8" spans="2:3" ht="36.75" customHeight="1">
      <c r="B8" s="248" t="s">
        <v>104</v>
      </c>
      <c r="C8" s="248"/>
    </row>
    <row r="9" spans="2:3" ht="48.75" customHeight="1">
      <c r="B9" s="249" t="s">
        <v>98</v>
      </c>
      <c r="C9" s="249"/>
    </row>
    <row r="10" spans="2:3" ht="111" customHeight="1">
      <c r="B10" s="250" t="s">
        <v>106</v>
      </c>
      <c r="C10" s="250"/>
    </row>
    <row r="11" spans="2:3" ht="51.75" customHeight="1" hidden="1" outlineLevel="1">
      <c r="B11" s="251" t="s">
        <v>80</v>
      </c>
      <c r="C11" s="251"/>
    </row>
    <row r="12" spans="2:3" ht="15.75" collapsed="1">
      <c r="B12" s="247" t="s">
        <v>79</v>
      </c>
      <c r="C12" s="247"/>
    </row>
    <row r="13" spans="2:3" ht="110.25">
      <c r="B13" s="249" t="s">
        <v>81</v>
      </c>
      <c r="C13" s="249"/>
    </row>
    <row r="14" spans="2:3" ht="96" customHeight="1">
      <c r="B14" s="250" t="s">
        <v>82</v>
      </c>
      <c r="C14" s="250"/>
    </row>
    <row r="15" spans="2:3" ht="63">
      <c r="B15" s="250" t="s">
        <v>83</v>
      </c>
      <c r="C15" s="250"/>
    </row>
    <row r="16" spans="2:3" ht="90.75" customHeight="1">
      <c r="B16" s="250" t="s">
        <v>84</v>
      </c>
      <c r="C16" s="250"/>
    </row>
    <row r="17" spans="2:3" ht="157.5">
      <c r="B17" s="250" t="s">
        <v>85</v>
      </c>
      <c r="C17" s="250"/>
    </row>
    <row r="18" spans="2:3" ht="54" customHeight="1">
      <c r="B18" s="250" t="s">
        <v>99</v>
      </c>
      <c r="C18" s="250"/>
    </row>
    <row r="19" spans="2:3" ht="55.5" customHeight="1">
      <c r="B19" s="250" t="s">
        <v>86</v>
      </c>
      <c r="C19" s="250"/>
    </row>
    <row r="20" spans="2:3" ht="69" customHeight="1">
      <c r="B20" s="250" t="s">
        <v>100</v>
      </c>
      <c r="C20" s="250"/>
    </row>
    <row r="21" spans="2:3" ht="55.5" customHeight="1">
      <c r="B21" s="250" t="s">
        <v>87</v>
      </c>
      <c r="C21" s="250"/>
    </row>
    <row r="22" spans="2:3" ht="55.5" customHeight="1">
      <c r="B22" s="250" t="s">
        <v>101</v>
      </c>
      <c r="C22" s="250"/>
    </row>
    <row r="23" spans="2:3" ht="85.5" customHeight="1">
      <c r="B23" s="252" t="s">
        <v>88</v>
      </c>
      <c r="C23" s="252"/>
    </row>
    <row r="24" spans="2:3" ht="83.25" customHeight="1">
      <c r="B24" s="252" t="s">
        <v>102</v>
      </c>
      <c r="C24" s="252"/>
    </row>
    <row r="25" spans="2:3" ht="87.75" customHeight="1">
      <c r="B25" s="250" t="s">
        <v>89</v>
      </c>
      <c r="C25" s="250"/>
    </row>
    <row r="26" spans="2:3" ht="20.25" customHeight="1">
      <c r="B26" s="250" t="s">
        <v>90</v>
      </c>
      <c r="C26" s="250"/>
    </row>
    <row r="27" spans="2:3" ht="19.5" customHeight="1">
      <c r="B27" s="250" t="s">
        <v>91</v>
      </c>
      <c r="C27" s="250"/>
    </row>
    <row r="28" spans="2:3" ht="69.75" customHeight="1">
      <c r="B28" s="250" t="s">
        <v>92</v>
      </c>
      <c r="C28" s="250"/>
    </row>
    <row r="29" spans="2:3" ht="35.25" customHeight="1">
      <c r="B29" s="250" t="s">
        <v>93</v>
      </c>
      <c r="C29" s="250"/>
    </row>
    <row r="30" spans="2:3" ht="36.75" customHeight="1">
      <c r="B30" s="250" t="s">
        <v>94</v>
      </c>
      <c r="C30" s="250"/>
    </row>
    <row r="31" spans="2:3" ht="19.5" customHeight="1">
      <c r="B31" s="250" t="s">
        <v>95</v>
      </c>
      <c r="C31" s="250"/>
    </row>
    <row r="32" spans="2:3" ht="63">
      <c r="B32" s="250" t="s">
        <v>96</v>
      </c>
      <c r="C32" s="250"/>
    </row>
    <row r="33" spans="2:3" ht="12.75">
      <c r="B33" s="170"/>
      <c r="C33" s="170"/>
    </row>
    <row r="34" spans="2:3" ht="12.75">
      <c r="B34" s="171"/>
      <c r="C34" s="171"/>
    </row>
    <row r="35" spans="2:3" ht="12.75">
      <c r="B35" s="172" t="s">
        <v>301</v>
      </c>
      <c r="C35" s="172"/>
    </row>
    <row r="36" spans="2:3" ht="12.75">
      <c r="B36" s="172" t="s">
        <v>472</v>
      </c>
      <c r="C36" s="172"/>
    </row>
    <row r="39" ht="12.75"/>
  </sheetData>
  <sheetProtection formatCells="0" formatColumns="0" formatRows="0" insertColumns="0" insertRows="0" insertHyperlinks="0" deleteColumns="0" deleteRows="0"/>
  <printOptions horizontalCentered="1"/>
  <pageMargins left="0.31496062992125984" right="0.1968503937007874" top="0.35433070866141736" bottom="0.3937007874015748" header="0.31496062992125984" footer="0.31496062992125984"/>
  <pageSetup fitToHeight="79" horizontalDpi="600" verticalDpi="600" orientation="portrait" paperSize="9" scale="86" r:id="rId2"/>
  <headerFooter alignWithMargins="0">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codeName="Лист2">
    <outlinePr summaryBelow="0"/>
  </sheetPr>
  <dimension ref="A1:U446"/>
  <sheetViews>
    <sheetView tabSelected="1" view="pageBreakPreview" zoomScale="85" zoomScaleNormal="85" zoomScaleSheetLayoutView="85" zoomScalePageLayoutView="0" workbookViewId="0" topLeftCell="A9">
      <selection activeCell="A16" sqref="A16:T18"/>
    </sheetView>
  </sheetViews>
  <sheetFormatPr defaultColWidth="9.00390625" defaultRowHeight="12.75" outlineLevelRow="1"/>
  <cols>
    <col min="1" max="2" width="6.875" style="3" customWidth="1"/>
    <col min="3" max="3" width="41.25390625" style="0" customWidth="1"/>
    <col min="4" max="4" width="6.375" style="0" customWidth="1"/>
    <col min="5" max="5" width="5.75390625" style="0" customWidth="1"/>
    <col min="6" max="6" width="11.25390625" style="0" customWidth="1"/>
    <col min="7" max="7" width="11.125" style="0" customWidth="1"/>
    <col min="8" max="8" width="12.125" style="0" customWidth="1"/>
    <col min="9" max="9" width="12.375" style="0" customWidth="1"/>
    <col min="10" max="10" width="12.625" style="0" customWidth="1"/>
    <col min="11" max="11" width="8.125" style="0" customWidth="1"/>
    <col min="12" max="12" width="6.875" style="0" customWidth="1"/>
    <col min="13" max="13" width="10.875" style="0" customWidth="1"/>
    <col min="14" max="15" width="10.375" style="0" customWidth="1"/>
    <col min="16" max="16" width="10.875" style="0" customWidth="1"/>
    <col min="17" max="18" width="11.25390625" style="0" customWidth="1"/>
    <col min="19" max="19" width="7.125" style="0" customWidth="1"/>
    <col min="20" max="20" width="42.00390625" style="0" customWidth="1"/>
  </cols>
  <sheetData>
    <row r="1" spans="1:21" s="1" customFormat="1" ht="25.5" customHeight="1">
      <c r="A1" s="19"/>
      <c r="B1" s="19"/>
      <c r="C1" s="268" t="s">
        <v>287</v>
      </c>
      <c r="D1" s="268"/>
      <c r="E1" s="268"/>
      <c r="F1" s="268"/>
      <c r="G1" s="268"/>
      <c r="H1" s="268"/>
      <c r="I1" s="268"/>
      <c r="J1" s="268"/>
      <c r="K1" s="268"/>
      <c r="L1" s="268"/>
      <c r="M1" s="268"/>
      <c r="N1" s="268"/>
      <c r="O1" s="268"/>
      <c r="P1" s="268"/>
      <c r="Q1" s="268"/>
      <c r="R1" s="268"/>
      <c r="S1" s="268"/>
      <c r="T1" s="268"/>
      <c r="U1" s="20"/>
    </row>
    <row r="2" spans="1:21" s="1" customFormat="1" ht="34.5" customHeight="1">
      <c r="A2" s="19"/>
      <c r="B2" s="19"/>
      <c r="C2" s="21"/>
      <c r="D2" s="271" t="s">
        <v>103</v>
      </c>
      <c r="E2" s="271"/>
      <c r="F2" s="271"/>
      <c r="G2" s="271"/>
      <c r="H2" s="271"/>
      <c r="I2" s="271"/>
      <c r="J2" s="271"/>
      <c r="K2" s="271"/>
      <c r="L2" s="271"/>
      <c r="M2" s="271"/>
      <c r="N2" s="271"/>
      <c r="O2" s="271"/>
      <c r="P2" s="271"/>
      <c r="Q2" s="271"/>
      <c r="R2" s="271"/>
      <c r="S2" s="271"/>
      <c r="T2" s="271"/>
      <c r="U2" s="20"/>
    </row>
    <row r="3" spans="1:21" s="1" customFormat="1" ht="20.25">
      <c r="A3" s="22"/>
      <c r="B3" s="22"/>
      <c r="C3" s="22"/>
      <c r="D3" s="22"/>
      <c r="E3" s="22"/>
      <c r="F3" s="22"/>
      <c r="I3" s="269" t="s">
        <v>144</v>
      </c>
      <c r="J3" s="269"/>
      <c r="K3" s="269"/>
      <c r="L3" s="269"/>
      <c r="M3" s="269"/>
      <c r="N3" s="269"/>
      <c r="O3" s="269"/>
      <c r="P3" s="269"/>
      <c r="Q3" s="269"/>
      <c r="R3" s="185"/>
      <c r="S3" s="185"/>
      <c r="T3" s="28"/>
      <c r="U3" s="28"/>
    </row>
    <row r="4" spans="1:21" s="1" customFormat="1" ht="18">
      <c r="A4" s="24"/>
      <c r="B4" s="24"/>
      <c r="C4" s="25"/>
      <c r="D4" s="25"/>
      <c r="E4" s="25"/>
      <c r="F4" s="25"/>
      <c r="G4" s="26"/>
      <c r="H4" s="26"/>
      <c r="I4" s="25"/>
      <c r="J4" s="25"/>
      <c r="K4" s="25"/>
      <c r="L4" s="25"/>
      <c r="N4" s="25" t="s">
        <v>107</v>
      </c>
      <c r="O4" s="25"/>
      <c r="T4" s="22"/>
      <c r="U4" s="20"/>
    </row>
    <row r="5" spans="1:21" s="1" customFormat="1" ht="18.75" thickBot="1">
      <c r="A5" s="24"/>
      <c r="B5" s="24"/>
      <c r="C5" s="27"/>
      <c r="D5" s="27"/>
      <c r="E5" s="27"/>
      <c r="F5" s="27"/>
      <c r="I5" s="27"/>
      <c r="J5" s="27"/>
      <c r="K5" s="40"/>
      <c r="L5" s="41"/>
      <c r="P5" s="173" t="s">
        <v>57</v>
      </c>
      <c r="Q5" s="270" t="s">
        <v>58</v>
      </c>
      <c r="R5" s="270"/>
      <c r="S5" s="270"/>
      <c r="T5" s="270"/>
      <c r="U5" s="20"/>
    </row>
    <row r="6" spans="1:21" ht="26.25" customHeight="1">
      <c r="A6" s="276" t="s">
        <v>319</v>
      </c>
      <c r="B6" s="276" t="s">
        <v>55</v>
      </c>
      <c r="C6" s="278" t="s">
        <v>54</v>
      </c>
      <c r="D6" s="265" t="s">
        <v>320</v>
      </c>
      <c r="E6" s="265" t="s">
        <v>321</v>
      </c>
      <c r="F6" s="281" t="s">
        <v>56</v>
      </c>
      <c r="G6" s="278" t="s">
        <v>308</v>
      </c>
      <c r="H6" s="290" t="s">
        <v>322</v>
      </c>
      <c r="I6" s="281" t="s">
        <v>335</v>
      </c>
      <c r="J6" s="290"/>
      <c r="K6" s="287" t="s">
        <v>333</v>
      </c>
      <c r="L6" s="287"/>
      <c r="M6" s="281" t="s">
        <v>210</v>
      </c>
      <c r="N6" s="287"/>
      <c r="O6" s="290"/>
      <c r="P6" s="281" t="s">
        <v>209</v>
      </c>
      <c r="Q6" s="290"/>
      <c r="R6" s="294" t="s">
        <v>341</v>
      </c>
      <c r="S6" s="295"/>
      <c r="T6" s="296"/>
      <c r="U6" s="23"/>
    </row>
    <row r="7" spans="1:21" ht="28.5" customHeight="1">
      <c r="A7" s="277"/>
      <c r="B7" s="277"/>
      <c r="C7" s="279"/>
      <c r="D7" s="266"/>
      <c r="E7" s="266"/>
      <c r="F7" s="282"/>
      <c r="G7" s="279"/>
      <c r="H7" s="291"/>
      <c r="I7" s="282"/>
      <c r="J7" s="291"/>
      <c r="K7" s="288"/>
      <c r="L7" s="288"/>
      <c r="M7" s="282"/>
      <c r="N7" s="288"/>
      <c r="O7" s="291"/>
      <c r="P7" s="282"/>
      <c r="Q7" s="291"/>
      <c r="R7" s="297"/>
      <c r="S7" s="298"/>
      <c r="T7" s="299"/>
      <c r="U7" s="23"/>
    </row>
    <row r="8" spans="1:21" ht="31.5" customHeight="1" thickBot="1">
      <c r="A8" s="277"/>
      <c r="B8" s="277"/>
      <c r="C8" s="279"/>
      <c r="D8" s="266"/>
      <c r="E8" s="266"/>
      <c r="F8" s="282"/>
      <c r="G8" s="279"/>
      <c r="H8" s="291"/>
      <c r="I8" s="283"/>
      <c r="J8" s="303"/>
      <c r="K8" s="289"/>
      <c r="L8" s="289"/>
      <c r="M8" s="282"/>
      <c r="N8" s="288"/>
      <c r="O8" s="291"/>
      <c r="P8" s="292"/>
      <c r="Q8" s="293"/>
      <c r="R8" s="300"/>
      <c r="S8" s="301"/>
      <c r="T8" s="302"/>
      <c r="U8" s="23"/>
    </row>
    <row r="9" spans="1:21" ht="105" customHeight="1" thickBot="1">
      <c r="A9" s="277"/>
      <c r="B9" s="277"/>
      <c r="C9" s="280"/>
      <c r="D9" s="267"/>
      <c r="E9" s="267"/>
      <c r="F9" s="283"/>
      <c r="G9" s="280"/>
      <c r="H9" s="303"/>
      <c r="I9" s="192" t="s">
        <v>334</v>
      </c>
      <c r="J9" s="98" t="s">
        <v>336</v>
      </c>
      <c r="K9" s="99" t="s">
        <v>227</v>
      </c>
      <c r="L9" s="99" t="s">
        <v>309</v>
      </c>
      <c r="M9" s="99" t="s">
        <v>207</v>
      </c>
      <c r="N9" s="99" t="s">
        <v>208</v>
      </c>
      <c r="O9" s="99" t="s">
        <v>76</v>
      </c>
      <c r="P9" s="97" t="s">
        <v>207</v>
      </c>
      <c r="Q9" s="100" t="s">
        <v>208</v>
      </c>
      <c r="R9" s="193" t="s">
        <v>337</v>
      </c>
      <c r="S9" s="193" t="s">
        <v>338</v>
      </c>
      <c r="T9" s="193" t="s">
        <v>339</v>
      </c>
      <c r="U9" s="23"/>
    </row>
    <row r="10" spans="1:21" ht="17.25" thickBot="1">
      <c r="A10" s="181" t="s">
        <v>109</v>
      </c>
      <c r="B10" s="181" t="s">
        <v>110</v>
      </c>
      <c r="C10" s="181" t="s">
        <v>311</v>
      </c>
      <c r="D10" s="181" t="s">
        <v>312</v>
      </c>
      <c r="E10" s="181" t="s">
        <v>313</v>
      </c>
      <c r="F10" s="181" t="s">
        <v>314</v>
      </c>
      <c r="G10" s="181" t="s">
        <v>470</v>
      </c>
      <c r="H10" s="181" t="s">
        <v>315</v>
      </c>
      <c r="I10" s="181" t="s">
        <v>323</v>
      </c>
      <c r="J10" s="181" t="s">
        <v>324</v>
      </c>
      <c r="K10" s="181" t="s">
        <v>325</v>
      </c>
      <c r="L10" s="181" t="s">
        <v>326</v>
      </c>
      <c r="M10" s="181" t="s">
        <v>327</v>
      </c>
      <c r="N10" s="181" t="s">
        <v>328</v>
      </c>
      <c r="O10" s="181" t="s">
        <v>329</v>
      </c>
      <c r="P10" s="181" t="s">
        <v>330</v>
      </c>
      <c r="Q10" s="181" t="s">
        <v>471</v>
      </c>
      <c r="R10" s="181" t="s">
        <v>331</v>
      </c>
      <c r="S10" s="181" t="s">
        <v>332</v>
      </c>
      <c r="T10" s="181" t="s">
        <v>340</v>
      </c>
      <c r="U10" s="23"/>
    </row>
    <row r="11" spans="1:21" ht="16.5">
      <c r="A11" s="42" t="s">
        <v>306</v>
      </c>
      <c r="B11" s="189"/>
      <c r="C11" s="183" t="s">
        <v>310</v>
      </c>
      <c r="D11" s="183"/>
      <c r="E11" s="183"/>
      <c r="F11" s="45">
        <f aca="true" t="shared" si="0" ref="F11:Q11">SUM(F13:F15)</f>
        <v>0</v>
      </c>
      <c r="G11" s="45">
        <f t="shared" si="0"/>
        <v>0</v>
      </c>
      <c r="H11" s="45">
        <f t="shared" si="0"/>
        <v>0</v>
      </c>
      <c r="I11" s="45">
        <f t="shared" si="0"/>
        <v>0</v>
      </c>
      <c r="J11" s="45">
        <f t="shared" si="0"/>
        <v>0</v>
      </c>
      <c r="K11" s="47">
        <f t="shared" si="0"/>
        <v>3</v>
      </c>
      <c r="L11" s="47">
        <f t="shared" si="0"/>
        <v>3</v>
      </c>
      <c r="M11" s="45">
        <f t="shared" si="0"/>
        <v>0</v>
      </c>
      <c r="N11" s="45">
        <f t="shared" si="0"/>
        <v>0</v>
      </c>
      <c r="O11" s="45">
        <f t="shared" si="0"/>
        <v>0</v>
      </c>
      <c r="P11" s="45">
        <f t="shared" si="0"/>
        <v>0</v>
      </c>
      <c r="Q11" s="45">
        <f t="shared" si="0"/>
        <v>0</v>
      </c>
      <c r="R11" s="47"/>
      <c r="S11" s="194"/>
      <c r="T11" s="284" t="s">
        <v>306</v>
      </c>
      <c r="U11" s="23"/>
    </row>
    <row r="12" spans="1:21" ht="16.5">
      <c r="A12" s="174" t="s">
        <v>306</v>
      </c>
      <c r="B12" s="190"/>
      <c r="C12" s="188" t="s">
        <v>302</v>
      </c>
      <c r="D12" s="186"/>
      <c r="E12" s="186"/>
      <c r="F12" s="208"/>
      <c r="G12" s="209"/>
      <c r="H12" s="209"/>
      <c r="I12" s="209"/>
      <c r="J12" s="209"/>
      <c r="K12" s="209"/>
      <c r="L12" s="209"/>
      <c r="M12" s="209"/>
      <c r="N12" s="209"/>
      <c r="O12" s="209"/>
      <c r="P12" s="209"/>
      <c r="Q12" s="209"/>
      <c r="R12" s="195"/>
      <c r="S12" s="195"/>
      <c r="T12" s="285"/>
      <c r="U12" s="23"/>
    </row>
    <row r="13" spans="1:21" ht="16.5">
      <c r="A13" s="174" t="s">
        <v>306</v>
      </c>
      <c r="B13" s="190"/>
      <c r="C13" s="182" t="s">
        <v>303</v>
      </c>
      <c r="D13" s="186"/>
      <c r="E13" s="210" t="s">
        <v>393</v>
      </c>
      <c r="F13" s="264" t="s">
        <v>391</v>
      </c>
      <c r="G13" s="264" t="s">
        <v>391</v>
      </c>
      <c r="H13" s="264" t="s">
        <v>391</v>
      </c>
      <c r="I13" s="264" t="s">
        <v>391</v>
      </c>
      <c r="J13" s="264" t="s">
        <v>391</v>
      </c>
      <c r="K13" s="48">
        <v>3</v>
      </c>
      <c r="L13" s="48">
        <v>3</v>
      </c>
      <c r="M13" s="264" t="s">
        <v>402</v>
      </c>
      <c r="N13" s="264" t="s">
        <v>402</v>
      </c>
      <c r="O13" s="46">
        <f>SUMIF($E$16:$E$18,$E13,O$16:O$18)</f>
        <v>0</v>
      </c>
      <c r="P13" s="264" t="s">
        <v>402</v>
      </c>
      <c r="Q13" s="264" t="s">
        <v>402</v>
      </c>
      <c r="R13" s="195"/>
      <c r="S13" s="195"/>
      <c r="T13" s="285"/>
      <c r="U13" s="23"/>
    </row>
    <row r="14" spans="1:21" ht="16.5">
      <c r="A14" s="174" t="s">
        <v>306</v>
      </c>
      <c r="B14" s="190"/>
      <c r="C14" s="182" t="s">
        <v>304</v>
      </c>
      <c r="D14" s="186"/>
      <c r="E14" s="210" t="str">
        <f>A134</f>
        <v>МБ</v>
      </c>
      <c r="F14" s="46">
        <f aca="true" t="shared" si="1" ref="F14:N15">SUMIF($E$16:$E$18,$E14,F$16:F$18)</f>
        <v>0</v>
      </c>
      <c r="G14" s="46">
        <f t="shared" si="1"/>
        <v>0</v>
      </c>
      <c r="H14" s="46">
        <f t="shared" si="1"/>
        <v>0</v>
      </c>
      <c r="I14" s="46">
        <f t="shared" si="1"/>
        <v>0</v>
      </c>
      <c r="J14" s="46">
        <f t="shared" si="1"/>
        <v>0</v>
      </c>
      <c r="K14" s="48">
        <f t="shared" si="1"/>
        <v>0</v>
      </c>
      <c r="L14" s="48">
        <f t="shared" si="1"/>
        <v>0</v>
      </c>
      <c r="M14" s="46">
        <f t="shared" si="1"/>
        <v>0</v>
      </c>
      <c r="N14" s="46">
        <f t="shared" si="1"/>
        <v>0</v>
      </c>
      <c r="O14" s="46">
        <f>SUMIF($E$16:$E$18,$E14,O$16:O$18)</f>
        <v>0</v>
      </c>
      <c r="P14" s="46">
        <f>SUMIF($E$16:$E$18,$E14,P$16:P$18)</f>
        <v>0</v>
      </c>
      <c r="Q14" s="46">
        <f>SUMIF($E$16:$E$18,$E14,Q$16:Q$18)</f>
        <v>0</v>
      </c>
      <c r="R14" s="195"/>
      <c r="S14" s="195"/>
      <c r="T14" s="285"/>
      <c r="U14" s="23"/>
    </row>
    <row r="15" spans="1:21" ht="17.25" thickBot="1">
      <c r="A15" s="178" t="s">
        <v>306</v>
      </c>
      <c r="B15" s="191"/>
      <c r="C15" s="184" t="s">
        <v>305</v>
      </c>
      <c r="D15" s="196"/>
      <c r="E15" s="211" t="str">
        <f>A135</f>
        <v>ВБИ</v>
      </c>
      <c r="F15" s="179">
        <f t="shared" si="1"/>
        <v>0</v>
      </c>
      <c r="G15" s="179">
        <f t="shared" si="1"/>
        <v>0</v>
      </c>
      <c r="H15" s="179">
        <f t="shared" si="1"/>
        <v>0</v>
      </c>
      <c r="I15" s="179">
        <f t="shared" si="1"/>
        <v>0</v>
      </c>
      <c r="J15" s="179">
        <f t="shared" si="1"/>
        <v>0</v>
      </c>
      <c r="K15" s="180">
        <f t="shared" si="1"/>
        <v>0</v>
      </c>
      <c r="L15" s="180">
        <f t="shared" si="1"/>
        <v>0</v>
      </c>
      <c r="M15" s="179">
        <f t="shared" si="1"/>
        <v>0</v>
      </c>
      <c r="N15" s="179">
        <f t="shared" si="1"/>
        <v>0</v>
      </c>
      <c r="O15" s="179">
        <f>SUMIF($E$16:$E$18,$E15,O$16:O$18)</f>
        <v>0</v>
      </c>
      <c r="P15" s="179">
        <f>SUMIF($E$16:$E$18,$E15,P$16:P$18)</f>
        <v>0</v>
      </c>
      <c r="Q15" s="179">
        <f>SUMIF($E$16:$E$18,$E15,Q$16:Q$18)</f>
        <v>0</v>
      </c>
      <c r="R15" s="197"/>
      <c r="S15" s="197"/>
      <c r="T15" s="286"/>
      <c r="U15" s="23"/>
    </row>
    <row r="16" spans="1:21" ht="188.25" customHeight="1">
      <c r="A16" s="198">
        <v>1</v>
      </c>
      <c r="B16" s="253"/>
      <c r="C16" s="187" t="s">
        <v>0</v>
      </c>
      <c r="D16" s="207" t="s">
        <v>307</v>
      </c>
      <c r="E16" s="207" t="s">
        <v>316</v>
      </c>
      <c r="F16" s="254" t="s">
        <v>1</v>
      </c>
      <c r="G16" s="254" t="s">
        <v>1</v>
      </c>
      <c r="H16" s="254" t="s">
        <v>1</v>
      </c>
      <c r="I16" s="254" t="s">
        <v>1</v>
      </c>
      <c r="J16" s="254" t="s">
        <v>1</v>
      </c>
      <c r="K16" s="255">
        <v>1</v>
      </c>
      <c r="L16" s="255">
        <v>1</v>
      </c>
      <c r="M16" s="254" t="s">
        <v>1</v>
      </c>
      <c r="N16" s="254" t="s">
        <v>1</v>
      </c>
      <c r="O16" s="254" t="s">
        <v>386</v>
      </c>
      <c r="P16" s="254" t="s">
        <v>1</v>
      </c>
      <c r="Q16" s="254" t="s">
        <v>1</v>
      </c>
      <c r="R16" s="256"/>
      <c r="S16" s="257"/>
      <c r="T16" s="258" t="s">
        <v>399</v>
      </c>
      <c r="U16" s="23"/>
    </row>
    <row r="17" spans="1:21" ht="54" customHeight="1">
      <c r="A17" s="199">
        <f>A16+1</f>
        <v>2</v>
      </c>
      <c r="B17" s="259"/>
      <c r="C17" s="182" t="s">
        <v>387</v>
      </c>
      <c r="D17" s="207" t="s">
        <v>283</v>
      </c>
      <c r="E17" s="207" t="s">
        <v>316</v>
      </c>
      <c r="F17" s="260" t="s">
        <v>390</v>
      </c>
      <c r="G17" s="260" t="s">
        <v>390</v>
      </c>
      <c r="H17" s="260" t="s">
        <v>390</v>
      </c>
      <c r="I17" s="260" t="s">
        <v>390</v>
      </c>
      <c r="J17" s="260" t="s">
        <v>390</v>
      </c>
      <c r="K17" s="261">
        <v>1</v>
      </c>
      <c r="L17" s="261">
        <v>1</v>
      </c>
      <c r="M17" s="260" t="s">
        <v>400</v>
      </c>
      <c r="N17" s="260" t="s">
        <v>400</v>
      </c>
      <c r="O17" s="260"/>
      <c r="P17" s="260" t="s">
        <v>400</v>
      </c>
      <c r="Q17" s="260" t="s">
        <v>400</v>
      </c>
      <c r="R17" s="261"/>
      <c r="S17" s="257"/>
      <c r="T17" s="262" t="s">
        <v>401</v>
      </c>
      <c r="U17" s="23"/>
    </row>
    <row r="18" spans="1:21" ht="48.75" customHeight="1">
      <c r="A18" s="199">
        <f>A17+1</f>
        <v>3</v>
      </c>
      <c r="B18" s="259"/>
      <c r="C18" s="182" t="s">
        <v>388</v>
      </c>
      <c r="D18" s="207" t="s">
        <v>283</v>
      </c>
      <c r="E18" s="207" t="s">
        <v>316</v>
      </c>
      <c r="F18" s="260" t="s">
        <v>389</v>
      </c>
      <c r="G18" s="260" t="s">
        <v>389</v>
      </c>
      <c r="H18" s="260" t="s">
        <v>389</v>
      </c>
      <c r="I18" s="260" t="s">
        <v>389</v>
      </c>
      <c r="J18" s="260" t="s">
        <v>389</v>
      </c>
      <c r="K18" s="261">
        <v>1</v>
      </c>
      <c r="L18" s="261">
        <v>1</v>
      </c>
      <c r="M18" s="260" t="s">
        <v>126</v>
      </c>
      <c r="N18" s="260" t="s">
        <v>126</v>
      </c>
      <c r="O18" s="260"/>
      <c r="P18" s="260" t="s">
        <v>126</v>
      </c>
      <c r="Q18" s="260" t="s">
        <v>126</v>
      </c>
      <c r="R18" s="261"/>
      <c r="S18" s="257"/>
      <c r="T18" s="262" t="s">
        <v>401</v>
      </c>
      <c r="U18" s="23"/>
    </row>
    <row r="19" spans="1:21" s="1" customFormat="1" ht="16.5">
      <c r="A19" s="212"/>
      <c r="B19" s="212"/>
      <c r="C19" s="213"/>
      <c r="D19" s="213"/>
      <c r="E19" s="213"/>
      <c r="F19" s="213"/>
      <c r="G19" s="33"/>
      <c r="H19" s="33"/>
      <c r="I19" s="33"/>
      <c r="J19" s="33"/>
      <c r="K19" s="33"/>
      <c r="L19" s="33"/>
      <c r="M19" s="33"/>
      <c r="N19" s="33"/>
      <c r="O19" s="33"/>
      <c r="P19" s="33"/>
      <c r="Q19" s="33"/>
      <c r="R19" s="33"/>
      <c r="S19" s="33"/>
      <c r="T19" s="33"/>
      <c r="U19" s="20"/>
    </row>
    <row r="20" spans="1:21" s="1" customFormat="1" ht="33.75" customHeight="1">
      <c r="A20" s="274" t="s">
        <v>394</v>
      </c>
      <c r="B20" s="274"/>
      <c r="C20" s="275"/>
      <c r="D20" s="275"/>
      <c r="E20" s="275"/>
      <c r="F20" s="275"/>
      <c r="G20" s="275"/>
      <c r="H20" s="275"/>
      <c r="I20" s="275"/>
      <c r="J20" s="176"/>
      <c r="K20" s="44"/>
      <c r="L20" s="44"/>
      <c r="M20" s="44" t="s">
        <v>392</v>
      </c>
      <c r="N20" s="44"/>
      <c r="O20" s="244"/>
      <c r="P20" s="33"/>
      <c r="Q20" s="33"/>
      <c r="R20" s="33"/>
      <c r="S20" s="33"/>
      <c r="T20" s="30"/>
      <c r="U20" s="20"/>
    </row>
    <row r="21" spans="1:21" s="1" customFormat="1" ht="16.5">
      <c r="A21" s="29"/>
      <c r="B21" s="29"/>
      <c r="C21" s="31"/>
      <c r="D21" s="31"/>
      <c r="E21" s="31"/>
      <c r="F21" s="31"/>
      <c r="G21" s="30"/>
      <c r="H21" s="30"/>
      <c r="I21" s="30"/>
      <c r="J21" s="30"/>
      <c r="K21" s="30"/>
      <c r="L21" s="30"/>
      <c r="M21" s="34" t="s">
        <v>291</v>
      </c>
      <c r="N21" s="30"/>
      <c r="O21" s="30"/>
      <c r="P21" s="33"/>
      <c r="Q21" s="33"/>
      <c r="R21" s="33"/>
      <c r="S21" s="33"/>
      <c r="T21" s="30"/>
      <c r="U21" s="20"/>
    </row>
    <row r="22" spans="1:21" s="1" customFormat="1" ht="27" customHeight="1">
      <c r="A22" s="272" t="s">
        <v>398</v>
      </c>
      <c r="B22" s="272"/>
      <c r="C22" s="273"/>
      <c r="D22" s="273"/>
      <c r="E22" s="273"/>
      <c r="F22" s="273"/>
      <c r="G22" s="273"/>
      <c r="H22" s="273"/>
      <c r="I22" s="273"/>
      <c r="J22" s="175"/>
      <c r="K22" s="43"/>
      <c r="L22" s="43"/>
      <c r="M22" s="44" t="s">
        <v>395</v>
      </c>
      <c r="N22" s="43"/>
      <c r="O22" s="245"/>
      <c r="P22" s="35"/>
      <c r="Q22" s="35"/>
      <c r="R22" s="35"/>
      <c r="S22" s="35"/>
      <c r="T22" s="30"/>
      <c r="U22" s="20"/>
    </row>
    <row r="23" spans="1:21" s="1" customFormat="1" ht="16.5">
      <c r="A23" s="29"/>
      <c r="B23" s="29"/>
      <c r="C23" s="31"/>
      <c r="D23" s="31"/>
      <c r="E23" s="31"/>
      <c r="F23" s="31"/>
      <c r="G23" s="30"/>
      <c r="H23" s="30"/>
      <c r="I23" s="30"/>
      <c r="J23" s="30"/>
      <c r="K23" s="30"/>
      <c r="L23" s="30"/>
      <c r="M23" s="34" t="s">
        <v>292</v>
      </c>
      <c r="N23" s="30"/>
      <c r="O23" s="30"/>
      <c r="P23" s="33"/>
      <c r="Q23" s="33"/>
      <c r="R23" s="33"/>
      <c r="S23" s="33"/>
      <c r="T23" s="30"/>
      <c r="U23" s="20"/>
    </row>
    <row r="24" spans="1:21" s="1" customFormat="1" ht="21" customHeight="1">
      <c r="A24" s="29"/>
      <c r="B24" s="29"/>
      <c r="C24" s="31"/>
      <c r="D24" s="31"/>
      <c r="E24" s="31"/>
      <c r="F24" s="31"/>
      <c r="G24" s="30"/>
      <c r="H24" s="30"/>
      <c r="I24" s="30"/>
      <c r="J24" s="30"/>
      <c r="K24" s="32"/>
      <c r="L24" s="30"/>
      <c r="M24" s="263" t="s">
        <v>396</v>
      </c>
      <c r="N24" s="30"/>
      <c r="O24" s="30"/>
      <c r="P24" s="33"/>
      <c r="Q24" s="33"/>
      <c r="R24" s="33"/>
      <c r="S24" s="33"/>
      <c r="T24" s="30"/>
      <c r="U24" s="20"/>
    </row>
    <row r="25" spans="1:21" s="1" customFormat="1" ht="16.5">
      <c r="A25" s="29"/>
      <c r="B25" s="29"/>
      <c r="C25" s="31"/>
      <c r="D25" s="31"/>
      <c r="E25" s="31"/>
      <c r="F25" s="31"/>
      <c r="G25" s="30"/>
      <c r="H25" s="30"/>
      <c r="I25" s="30"/>
      <c r="J25" s="30"/>
      <c r="K25" s="30"/>
      <c r="L25" s="36"/>
      <c r="M25" s="36" t="s">
        <v>108</v>
      </c>
      <c r="N25" s="36"/>
      <c r="O25" s="37"/>
      <c r="P25" s="37"/>
      <c r="Q25" s="37"/>
      <c r="R25" s="37"/>
      <c r="S25" s="37"/>
      <c r="T25" s="30"/>
      <c r="U25" s="20"/>
    </row>
    <row r="26" spans="1:21" s="1" customFormat="1" ht="16.5">
      <c r="A26" s="29"/>
      <c r="B26" s="29"/>
      <c r="C26" s="31"/>
      <c r="D26" s="31"/>
      <c r="E26" s="31"/>
      <c r="F26" s="31"/>
      <c r="G26" s="30"/>
      <c r="H26" s="30"/>
      <c r="I26" s="30"/>
      <c r="J26" s="30"/>
      <c r="K26" s="32"/>
      <c r="L26" s="38"/>
      <c r="M26" s="38" t="s">
        <v>397</v>
      </c>
      <c r="N26" s="38"/>
      <c r="O26" s="39"/>
      <c r="P26" s="39"/>
      <c r="Q26" s="39"/>
      <c r="R26" s="39"/>
      <c r="S26" s="39"/>
      <c r="T26" s="30"/>
      <c r="U26" s="20"/>
    </row>
    <row r="27" spans="1:21" s="1" customFormat="1" ht="16.5">
      <c r="A27" s="29"/>
      <c r="B27" s="29"/>
      <c r="C27" s="31"/>
      <c r="D27" s="31"/>
      <c r="E27" s="31"/>
      <c r="F27" s="31"/>
      <c r="G27" s="30"/>
      <c r="H27" s="30"/>
      <c r="I27" s="30"/>
      <c r="J27" s="30"/>
      <c r="K27" s="30"/>
      <c r="L27" s="36"/>
      <c r="M27" s="36" t="s">
        <v>111</v>
      </c>
      <c r="N27" s="36"/>
      <c r="O27" s="37"/>
      <c r="P27" s="37"/>
      <c r="Q27" s="37"/>
      <c r="R27" s="37"/>
      <c r="S27" s="37"/>
      <c r="T27" s="30"/>
      <c r="U27" s="20"/>
    </row>
    <row r="28" spans="1:20" s="1" customFormat="1" ht="14.25">
      <c r="A28" s="2"/>
      <c r="B28" s="2"/>
      <c r="C28" s="5"/>
      <c r="D28" s="5"/>
      <c r="E28" s="5"/>
      <c r="F28" s="5"/>
      <c r="G28" s="6"/>
      <c r="H28" s="6"/>
      <c r="I28" s="6"/>
      <c r="J28" s="6"/>
      <c r="K28" s="6"/>
      <c r="L28" s="6"/>
      <c r="M28" s="6"/>
      <c r="N28" s="6"/>
      <c r="O28" s="6"/>
      <c r="P28" s="6"/>
      <c r="Q28" s="6"/>
      <c r="R28" s="6"/>
      <c r="S28" s="6"/>
      <c r="T28" s="6"/>
    </row>
    <row r="29" spans="1:20" s="1" customFormat="1" ht="14.25">
      <c r="A29" s="2"/>
      <c r="B29" s="2"/>
      <c r="C29" s="5"/>
      <c r="D29" s="5"/>
      <c r="E29" s="5"/>
      <c r="F29" s="5"/>
      <c r="G29" s="6"/>
      <c r="H29" s="6"/>
      <c r="I29" s="6"/>
      <c r="J29" s="6"/>
      <c r="K29" s="6"/>
      <c r="L29" s="6"/>
      <c r="M29" s="6"/>
      <c r="N29" s="6"/>
      <c r="O29" s="6"/>
      <c r="P29" s="6"/>
      <c r="Q29" s="6"/>
      <c r="R29" s="6"/>
      <c r="S29" s="6"/>
      <c r="T29" s="6"/>
    </row>
    <row r="30" spans="1:20" s="4" customFormat="1" ht="14.25" collapsed="1">
      <c r="A30" s="9"/>
      <c r="B30" s="9"/>
      <c r="C30" s="10"/>
      <c r="D30" s="10"/>
      <c r="E30" s="10"/>
      <c r="F30" s="10"/>
      <c r="G30" s="11"/>
      <c r="H30" s="11"/>
      <c r="I30" s="11"/>
      <c r="J30" s="11"/>
      <c r="K30" s="11"/>
      <c r="L30" s="11"/>
      <c r="M30" s="11"/>
      <c r="N30" s="11"/>
      <c r="O30" s="11"/>
      <c r="P30" s="11"/>
      <c r="Q30" s="11"/>
      <c r="R30" s="11"/>
      <c r="S30" s="11"/>
      <c r="T30" s="11"/>
    </row>
    <row r="31" spans="1:20" s="4" customFormat="1" ht="14.25" hidden="1" outlineLevel="1">
      <c r="A31" s="9"/>
      <c r="B31" s="9"/>
      <c r="C31" s="10"/>
      <c r="D31" s="10"/>
      <c r="E31" s="10"/>
      <c r="F31" s="10"/>
      <c r="G31" s="11"/>
      <c r="H31" s="11"/>
      <c r="I31" s="11"/>
      <c r="J31" s="11"/>
      <c r="K31" s="11"/>
      <c r="L31" s="11"/>
      <c r="M31" s="11"/>
      <c r="N31" s="11"/>
      <c r="O31" s="11"/>
      <c r="P31" s="11"/>
      <c r="Q31" s="11"/>
      <c r="R31" s="11"/>
      <c r="S31" s="11"/>
      <c r="T31" s="11"/>
    </row>
    <row r="32" spans="1:20" s="4" customFormat="1" ht="14.25" hidden="1" outlineLevel="1">
      <c r="A32" s="9"/>
      <c r="B32" s="9"/>
      <c r="C32" s="10"/>
      <c r="D32" s="10"/>
      <c r="E32" s="10"/>
      <c r="F32" s="10"/>
      <c r="G32" s="11"/>
      <c r="H32" s="11"/>
      <c r="I32" s="11"/>
      <c r="J32" s="11"/>
      <c r="K32" s="11"/>
      <c r="L32" s="11"/>
      <c r="M32" s="11"/>
      <c r="N32" s="11"/>
      <c r="O32" s="11"/>
      <c r="P32" s="11"/>
      <c r="Q32" s="11"/>
      <c r="R32" s="11"/>
      <c r="S32" s="11"/>
      <c r="T32" s="11"/>
    </row>
    <row r="33" spans="3:20" s="4" customFormat="1" ht="12.75" hidden="1" outlineLevel="1">
      <c r="C33" s="10"/>
      <c r="D33" s="10"/>
      <c r="E33" s="10"/>
      <c r="F33" s="10"/>
      <c r="G33" s="11"/>
      <c r="H33" s="11"/>
      <c r="I33" s="11"/>
      <c r="J33" s="11"/>
      <c r="K33" s="11"/>
      <c r="L33" s="11"/>
      <c r="M33" s="11"/>
      <c r="N33" s="11"/>
      <c r="O33" s="11"/>
      <c r="P33" s="11"/>
      <c r="Q33" s="11"/>
      <c r="R33" s="11"/>
      <c r="S33" s="11"/>
      <c r="T33" s="11"/>
    </row>
    <row r="34" spans="1:20" s="4" customFormat="1" ht="14.25" hidden="1" outlineLevel="1">
      <c r="A34" s="9"/>
      <c r="B34" s="9"/>
      <c r="C34" s="10"/>
      <c r="D34" s="10"/>
      <c r="E34" s="10"/>
      <c r="F34" s="10"/>
      <c r="G34" s="11"/>
      <c r="H34" s="11"/>
      <c r="I34" s="11"/>
      <c r="J34" s="11"/>
      <c r="K34" s="11"/>
      <c r="L34" s="11"/>
      <c r="M34" s="11"/>
      <c r="N34" s="11"/>
      <c r="O34" s="11"/>
      <c r="P34" s="11"/>
      <c r="Q34" s="11"/>
      <c r="R34" s="11"/>
      <c r="S34" s="11"/>
      <c r="T34" s="11"/>
    </row>
    <row r="35" spans="1:20" s="4" customFormat="1" ht="14.25" hidden="1" outlineLevel="1">
      <c r="A35" s="9"/>
      <c r="B35" s="9"/>
      <c r="C35" s="10"/>
      <c r="D35" s="10"/>
      <c r="E35" s="10"/>
      <c r="F35" s="10"/>
      <c r="G35" s="11"/>
      <c r="H35" s="11"/>
      <c r="I35" s="11"/>
      <c r="J35" s="11"/>
      <c r="K35" s="11"/>
      <c r="L35" s="11"/>
      <c r="M35" s="11"/>
      <c r="N35" s="11"/>
      <c r="O35" s="11"/>
      <c r="P35" s="11"/>
      <c r="Q35" s="11"/>
      <c r="R35" s="11"/>
      <c r="S35" s="11"/>
      <c r="T35" s="11"/>
    </row>
    <row r="36" spans="1:20" s="4" customFormat="1" ht="14.25" hidden="1" outlineLevel="1">
      <c r="A36" s="9"/>
      <c r="B36" s="9"/>
      <c r="C36" s="10"/>
      <c r="D36" s="10"/>
      <c r="E36" s="10"/>
      <c r="F36" s="10"/>
      <c r="G36" s="11"/>
      <c r="H36" s="11"/>
      <c r="I36" s="11"/>
      <c r="J36" s="11"/>
      <c r="K36" s="11"/>
      <c r="L36" s="11"/>
      <c r="M36" s="11"/>
      <c r="N36" s="11"/>
      <c r="O36" s="11"/>
      <c r="P36" s="11"/>
      <c r="Q36" s="11"/>
      <c r="R36" s="11"/>
      <c r="S36" s="11"/>
      <c r="T36" s="11"/>
    </row>
    <row r="37" spans="1:20" s="4" customFormat="1" ht="14.25" hidden="1" outlineLevel="1">
      <c r="A37" s="144"/>
      <c r="B37" s="144"/>
      <c r="C37" s="10"/>
      <c r="D37" s="10"/>
      <c r="E37" s="10"/>
      <c r="F37" s="10"/>
      <c r="G37" s="11"/>
      <c r="H37" s="11"/>
      <c r="I37" s="11"/>
      <c r="J37" s="11"/>
      <c r="K37" s="11"/>
      <c r="L37" s="11"/>
      <c r="M37" s="11"/>
      <c r="N37" s="11"/>
      <c r="O37" s="11"/>
      <c r="P37" s="11"/>
      <c r="Q37" s="11"/>
      <c r="R37" s="11"/>
      <c r="S37" s="11"/>
      <c r="T37" s="11"/>
    </row>
    <row r="38" spans="1:20" s="4" customFormat="1" ht="14.25" hidden="1" outlineLevel="1">
      <c r="A38" s="9"/>
      <c r="B38" s="9"/>
      <c r="C38" s="10"/>
      <c r="D38" s="10"/>
      <c r="E38" s="10"/>
      <c r="F38" s="10"/>
      <c r="G38" s="11"/>
      <c r="H38" s="11"/>
      <c r="I38" s="11"/>
      <c r="J38" s="11"/>
      <c r="K38" s="11"/>
      <c r="L38" s="11"/>
      <c r="M38" s="11"/>
      <c r="N38" s="11"/>
      <c r="O38" s="11"/>
      <c r="P38" s="11"/>
      <c r="Q38" s="11"/>
      <c r="R38" s="11"/>
      <c r="S38" s="11"/>
      <c r="T38" s="11"/>
    </row>
    <row r="39" spans="1:20" s="4" customFormat="1" ht="14.25" hidden="1" outlineLevel="1">
      <c r="A39" s="9"/>
      <c r="B39" s="9"/>
      <c r="C39" s="10"/>
      <c r="D39" s="10"/>
      <c r="E39" s="10"/>
      <c r="F39" s="10"/>
      <c r="G39" s="11"/>
      <c r="H39" s="11"/>
      <c r="I39" s="11"/>
      <c r="J39" s="11"/>
      <c r="K39" s="11"/>
      <c r="L39" s="11"/>
      <c r="M39" s="11"/>
      <c r="N39" s="11"/>
      <c r="O39" s="11"/>
      <c r="P39" s="11"/>
      <c r="Q39" s="11"/>
      <c r="R39" s="11"/>
      <c r="S39" s="11"/>
      <c r="T39" s="11"/>
    </row>
    <row r="40" spans="1:20" s="4" customFormat="1" ht="14.25" hidden="1" outlineLevel="1">
      <c r="A40" s="9"/>
      <c r="B40" s="9"/>
      <c r="C40" s="10"/>
      <c r="D40" s="10"/>
      <c r="E40" s="10"/>
      <c r="F40" s="10"/>
      <c r="G40" s="11"/>
      <c r="H40" s="11"/>
      <c r="I40" s="11"/>
      <c r="J40" s="11"/>
      <c r="K40" s="11"/>
      <c r="L40" s="11"/>
      <c r="M40" s="11"/>
      <c r="N40" s="11"/>
      <c r="O40" s="11"/>
      <c r="P40" s="11"/>
      <c r="Q40" s="11"/>
      <c r="R40" s="11"/>
      <c r="S40" s="11"/>
      <c r="T40" s="11"/>
    </row>
    <row r="41" spans="1:20" s="4" customFormat="1" ht="14.25" hidden="1" outlineLevel="1">
      <c r="A41" s="9"/>
      <c r="B41" s="9"/>
      <c r="C41" s="10"/>
      <c r="D41" s="10"/>
      <c r="E41" s="10"/>
      <c r="F41" s="10"/>
      <c r="G41" s="11"/>
      <c r="H41" s="11"/>
      <c r="I41" s="11"/>
      <c r="J41" s="11"/>
      <c r="K41" s="11"/>
      <c r="L41" s="11"/>
      <c r="M41" s="11"/>
      <c r="N41" s="11"/>
      <c r="O41" s="11"/>
      <c r="P41" s="11"/>
      <c r="Q41" s="11"/>
      <c r="R41" s="11"/>
      <c r="S41" s="11"/>
      <c r="T41" s="11"/>
    </row>
    <row r="42" spans="1:20" s="4" customFormat="1" ht="14.25" hidden="1" outlineLevel="1">
      <c r="A42" s="9"/>
      <c r="B42" s="9"/>
      <c r="C42" s="10"/>
      <c r="D42" s="10"/>
      <c r="E42" s="10"/>
      <c r="F42" s="10"/>
      <c r="G42" s="11"/>
      <c r="H42" s="11"/>
      <c r="I42" s="11"/>
      <c r="J42" s="11"/>
      <c r="K42" s="11"/>
      <c r="L42" s="11"/>
      <c r="M42" s="11"/>
      <c r="N42" s="11"/>
      <c r="O42" s="11"/>
      <c r="P42" s="11"/>
      <c r="Q42" s="11"/>
      <c r="R42" s="11"/>
      <c r="S42" s="11"/>
      <c r="T42" s="11"/>
    </row>
    <row r="43" spans="1:20" s="4" customFormat="1" ht="14.25" hidden="1" outlineLevel="1">
      <c r="A43" s="9"/>
      <c r="B43" s="9"/>
      <c r="C43" s="10"/>
      <c r="D43" s="10"/>
      <c r="E43" s="10"/>
      <c r="F43" s="10"/>
      <c r="G43" s="11"/>
      <c r="H43" s="11"/>
      <c r="I43" s="11"/>
      <c r="J43" s="11"/>
      <c r="K43" s="11"/>
      <c r="L43" s="11"/>
      <c r="M43" s="11"/>
      <c r="N43" s="11"/>
      <c r="O43" s="11"/>
      <c r="P43" s="11"/>
      <c r="Q43" s="11"/>
      <c r="R43" s="11"/>
      <c r="S43" s="11"/>
      <c r="T43" s="11"/>
    </row>
    <row r="44" spans="1:20" s="4" customFormat="1" ht="14.25" hidden="1" outlineLevel="1">
      <c r="A44" s="9"/>
      <c r="B44" s="9"/>
      <c r="C44" s="10"/>
      <c r="D44" s="10"/>
      <c r="E44" s="10"/>
      <c r="F44" s="10"/>
      <c r="G44" s="11"/>
      <c r="H44" s="11"/>
      <c r="I44" s="11"/>
      <c r="J44" s="11"/>
      <c r="K44" s="11"/>
      <c r="L44" s="11"/>
      <c r="M44" s="11"/>
      <c r="N44" s="11"/>
      <c r="O44" s="11"/>
      <c r="P44" s="11"/>
      <c r="Q44" s="11"/>
      <c r="R44" s="11"/>
      <c r="S44" s="11"/>
      <c r="T44" s="11"/>
    </row>
    <row r="45" spans="1:20" s="4" customFormat="1" ht="14.25" hidden="1" outlineLevel="1">
      <c r="A45" s="9"/>
      <c r="B45" s="9"/>
      <c r="C45" s="10"/>
      <c r="D45" s="10"/>
      <c r="E45" s="10"/>
      <c r="F45" s="10"/>
      <c r="G45" s="11"/>
      <c r="H45" s="11"/>
      <c r="I45" s="11"/>
      <c r="J45" s="11"/>
      <c r="K45" s="11"/>
      <c r="L45" s="11"/>
      <c r="M45" s="11"/>
      <c r="N45" s="11"/>
      <c r="O45" s="11"/>
      <c r="P45" s="11"/>
      <c r="Q45" s="11"/>
      <c r="R45" s="11"/>
      <c r="S45" s="11"/>
      <c r="T45" s="11"/>
    </row>
    <row r="46" spans="1:20" s="4" customFormat="1" ht="14.25" hidden="1" outlineLevel="1">
      <c r="A46" s="9"/>
      <c r="B46" s="9"/>
      <c r="C46" s="10"/>
      <c r="D46" s="10"/>
      <c r="E46" s="10"/>
      <c r="F46" s="10"/>
      <c r="G46" s="11"/>
      <c r="H46" s="11"/>
      <c r="I46" s="11"/>
      <c r="J46" s="11"/>
      <c r="K46" s="11"/>
      <c r="L46" s="11"/>
      <c r="M46" s="11"/>
      <c r="N46" s="11"/>
      <c r="O46" s="11"/>
      <c r="P46" s="11"/>
      <c r="Q46" s="11"/>
      <c r="R46" s="11"/>
      <c r="S46" s="11"/>
      <c r="T46" s="11"/>
    </row>
    <row r="47" spans="1:20" s="4" customFormat="1" ht="51" hidden="1" outlineLevel="1">
      <c r="A47" s="9"/>
      <c r="B47" s="9"/>
      <c r="C47" s="10"/>
      <c r="D47" s="10"/>
      <c r="E47" s="10"/>
      <c r="F47" s="10"/>
      <c r="G47" s="11"/>
      <c r="H47" s="11"/>
      <c r="I47" s="11"/>
      <c r="J47" s="139" t="s">
        <v>223</v>
      </c>
      <c r="K47" s="139" t="s">
        <v>211</v>
      </c>
      <c r="L47" s="101" t="s">
        <v>212</v>
      </c>
      <c r="M47" s="101" t="s">
        <v>213</v>
      </c>
      <c r="P47" s="135"/>
      <c r="Q47" s="135"/>
      <c r="R47" s="135"/>
      <c r="S47" s="135"/>
      <c r="T47" s="11"/>
    </row>
    <row r="48" spans="1:20" s="4" customFormat="1" ht="89.25" hidden="1" outlineLevel="1">
      <c r="A48" s="12"/>
      <c r="B48" s="12"/>
      <c r="C48" s="13"/>
      <c r="D48" s="13"/>
      <c r="E48" s="13"/>
      <c r="F48" s="13"/>
      <c r="G48" s="11"/>
      <c r="H48" s="11"/>
      <c r="I48" s="11"/>
      <c r="J48" s="141" t="s">
        <v>226</v>
      </c>
      <c r="K48" s="138" t="s">
        <v>198</v>
      </c>
      <c r="L48" s="140" t="s">
        <v>226</v>
      </c>
      <c r="M48" s="140" t="s">
        <v>226</v>
      </c>
      <c r="P48" s="135"/>
      <c r="Q48" s="135"/>
      <c r="R48" s="135"/>
      <c r="S48" s="135"/>
      <c r="T48" s="11"/>
    </row>
    <row r="49" spans="1:20" s="4" customFormat="1" ht="25.5" hidden="1" outlineLevel="1">
      <c r="A49" s="200"/>
      <c r="B49" s="201" t="s">
        <v>269</v>
      </c>
      <c r="C49" s="200"/>
      <c r="D49" s="202"/>
      <c r="E49" s="14"/>
      <c r="F49" s="14"/>
      <c r="G49" s="15"/>
      <c r="H49" s="15"/>
      <c r="I49" s="14"/>
      <c r="J49" s="141">
        <v>22</v>
      </c>
      <c r="K49" s="138" t="s">
        <v>135</v>
      </c>
      <c r="L49" s="134">
        <v>1</v>
      </c>
      <c r="M49" s="124" t="s">
        <v>220</v>
      </c>
      <c r="P49" s="136"/>
      <c r="Q49" s="14"/>
      <c r="R49" s="14"/>
      <c r="S49" s="14"/>
      <c r="T49" s="11"/>
    </row>
    <row r="50" spans="1:20" s="4" customFormat="1" ht="25.5" hidden="1" outlineLevel="1">
      <c r="A50" s="203" t="s">
        <v>270</v>
      </c>
      <c r="B50" s="203" t="s">
        <v>271</v>
      </c>
      <c r="C50" s="203" t="s">
        <v>234</v>
      </c>
      <c r="D50" s="14"/>
      <c r="E50" s="14"/>
      <c r="F50" s="14"/>
      <c r="G50" s="15"/>
      <c r="H50" s="15"/>
      <c r="I50" s="14"/>
      <c r="J50" s="141">
        <v>31</v>
      </c>
      <c r="K50" s="138" t="s">
        <v>144</v>
      </c>
      <c r="L50" s="134">
        <v>10</v>
      </c>
      <c r="M50" s="125" t="s">
        <v>215</v>
      </c>
      <c r="P50" s="137"/>
      <c r="Q50" s="14"/>
      <c r="R50" s="14"/>
      <c r="S50" s="14"/>
      <c r="T50" s="11"/>
    </row>
    <row r="51" spans="1:20" s="4" customFormat="1" ht="38.25" hidden="1" outlineLevel="1">
      <c r="A51" s="204" t="s">
        <v>342</v>
      </c>
      <c r="B51" s="205" t="s">
        <v>343</v>
      </c>
      <c r="C51" s="204" t="s">
        <v>465</v>
      </c>
      <c r="D51" s="14"/>
      <c r="E51" s="14"/>
      <c r="F51" s="14"/>
      <c r="G51" s="15"/>
      <c r="H51" s="15"/>
      <c r="I51" s="14"/>
      <c r="J51" s="141">
        <v>32</v>
      </c>
      <c r="K51" s="138" t="s">
        <v>145</v>
      </c>
      <c r="L51" s="134">
        <v>11</v>
      </c>
      <c r="M51" s="126" t="s">
        <v>218</v>
      </c>
      <c r="P51" s="136"/>
      <c r="Q51" s="14"/>
      <c r="R51" s="14"/>
      <c r="S51" s="14"/>
      <c r="T51" s="11"/>
    </row>
    <row r="52" spans="1:20" s="4" customFormat="1" ht="38.25" hidden="1" outlineLevel="1">
      <c r="A52" s="204" t="s">
        <v>344</v>
      </c>
      <c r="B52" s="205" t="s">
        <v>345</v>
      </c>
      <c r="C52" s="204" t="s">
        <v>465</v>
      </c>
      <c r="D52" s="14"/>
      <c r="E52" s="14"/>
      <c r="F52" s="14"/>
      <c r="G52" s="15"/>
      <c r="H52" s="15"/>
      <c r="I52" s="14"/>
      <c r="J52" s="141">
        <v>33</v>
      </c>
      <c r="K52" s="138" t="s">
        <v>146</v>
      </c>
      <c r="L52" s="134">
        <v>12</v>
      </c>
      <c r="M52" s="127" t="s">
        <v>222</v>
      </c>
      <c r="P52" s="136"/>
      <c r="Q52" s="14"/>
      <c r="R52" s="14"/>
      <c r="S52" s="14"/>
      <c r="T52" s="11"/>
    </row>
    <row r="53" spans="1:20" s="4" customFormat="1" ht="38.25" hidden="1" outlineLevel="1">
      <c r="A53" s="204" t="s">
        <v>346</v>
      </c>
      <c r="B53" s="205" t="s">
        <v>347</v>
      </c>
      <c r="C53" s="204" t="s">
        <v>465</v>
      </c>
      <c r="D53" s="14"/>
      <c r="E53" s="14"/>
      <c r="F53" s="14"/>
      <c r="G53" s="15"/>
      <c r="H53" s="15"/>
      <c r="I53" s="14"/>
      <c r="J53" s="141">
        <v>34</v>
      </c>
      <c r="K53" s="138" t="s">
        <v>147</v>
      </c>
      <c r="L53" s="134">
        <v>14</v>
      </c>
      <c r="M53" s="128" t="s">
        <v>214</v>
      </c>
      <c r="P53" s="136"/>
      <c r="Q53" s="14"/>
      <c r="R53" s="14"/>
      <c r="S53" s="14"/>
      <c r="T53" s="11"/>
    </row>
    <row r="54" spans="1:20" s="4" customFormat="1" ht="25.5" hidden="1" outlineLevel="1">
      <c r="A54" s="204" t="s">
        <v>348</v>
      </c>
      <c r="B54" s="205" t="s">
        <v>349</v>
      </c>
      <c r="C54" s="204" t="s">
        <v>465</v>
      </c>
      <c r="D54" s="14"/>
      <c r="E54" s="14"/>
      <c r="F54" s="14"/>
      <c r="G54" s="15"/>
      <c r="H54" s="15"/>
      <c r="I54" s="14"/>
      <c r="J54" s="141">
        <v>35</v>
      </c>
      <c r="K54" s="138" t="s">
        <v>148</v>
      </c>
      <c r="L54" s="134">
        <v>15</v>
      </c>
      <c r="M54" s="128" t="s">
        <v>214</v>
      </c>
      <c r="P54" s="136"/>
      <c r="Q54" s="14"/>
      <c r="R54" s="14"/>
      <c r="S54" s="14"/>
      <c r="T54" s="11"/>
    </row>
    <row r="55" spans="1:20" s="4" customFormat="1" ht="38.25" hidden="1" outlineLevel="1">
      <c r="A55" s="204" t="s">
        <v>307</v>
      </c>
      <c r="B55" s="205" t="s">
        <v>350</v>
      </c>
      <c r="C55" s="204" t="s">
        <v>289</v>
      </c>
      <c r="D55" s="14"/>
      <c r="E55" s="14"/>
      <c r="F55" s="14"/>
      <c r="G55" s="15"/>
      <c r="H55" s="15"/>
      <c r="I55" s="14"/>
      <c r="J55" s="141">
        <v>36</v>
      </c>
      <c r="K55" s="138" t="s">
        <v>149</v>
      </c>
      <c r="L55" s="134">
        <v>17</v>
      </c>
      <c r="M55" s="128" t="s">
        <v>214</v>
      </c>
      <c r="P55" s="136"/>
      <c r="Q55" s="14"/>
      <c r="R55" s="14"/>
      <c r="S55" s="14"/>
      <c r="T55" s="11"/>
    </row>
    <row r="56" spans="1:20" s="4" customFormat="1" ht="38.25" hidden="1" outlineLevel="1">
      <c r="A56" s="204" t="s">
        <v>351</v>
      </c>
      <c r="B56" s="205" t="s">
        <v>352</v>
      </c>
      <c r="C56" s="204" t="s">
        <v>289</v>
      </c>
      <c r="D56" s="14"/>
      <c r="E56" s="14"/>
      <c r="F56" s="14"/>
      <c r="G56" s="15"/>
      <c r="H56" s="15"/>
      <c r="I56" s="14"/>
      <c r="J56" s="141">
        <v>37</v>
      </c>
      <c r="K56" s="138" t="s">
        <v>150</v>
      </c>
      <c r="L56" s="134">
        <v>18</v>
      </c>
      <c r="M56" s="124" t="s">
        <v>222</v>
      </c>
      <c r="P56" s="136"/>
      <c r="Q56" s="14"/>
      <c r="R56" s="14"/>
      <c r="S56" s="14"/>
      <c r="T56" s="11"/>
    </row>
    <row r="57" spans="1:20" s="4" customFormat="1" ht="38.25" hidden="1" outlineLevel="1">
      <c r="A57" s="204" t="s">
        <v>353</v>
      </c>
      <c r="B57" s="205" t="s">
        <v>354</v>
      </c>
      <c r="C57" s="204" t="s">
        <v>289</v>
      </c>
      <c r="D57" s="14"/>
      <c r="E57" s="14"/>
      <c r="F57" s="14"/>
      <c r="G57" s="15"/>
      <c r="H57" s="15"/>
      <c r="I57" s="14"/>
      <c r="J57" s="141">
        <v>38</v>
      </c>
      <c r="K57" s="138" t="s">
        <v>151</v>
      </c>
      <c r="L57" s="134">
        <v>19</v>
      </c>
      <c r="M57" s="128" t="s">
        <v>218</v>
      </c>
      <c r="P57" s="136"/>
      <c r="Q57" s="14"/>
      <c r="R57" s="14"/>
      <c r="S57" s="14"/>
      <c r="T57" s="11"/>
    </row>
    <row r="58" spans="1:20" s="4" customFormat="1" ht="38.25" hidden="1" outlineLevel="1">
      <c r="A58" s="204" t="s">
        <v>355</v>
      </c>
      <c r="B58" s="205" t="s">
        <v>356</v>
      </c>
      <c r="C58" s="204" t="s">
        <v>290</v>
      </c>
      <c r="D58" s="14"/>
      <c r="E58" s="14"/>
      <c r="F58" s="14"/>
      <c r="G58" s="15"/>
      <c r="H58" s="15"/>
      <c r="I58" s="14"/>
      <c r="J58" s="141">
        <v>39</v>
      </c>
      <c r="K58" s="138" t="s">
        <v>152</v>
      </c>
      <c r="L58" s="134">
        <v>20</v>
      </c>
      <c r="M58" s="129" t="s">
        <v>214</v>
      </c>
      <c r="P58" s="136"/>
      <c r="Q58" s="14"/>
      <c r="R58" s="14"/>
      <c r="S58" s="14"/>
      <c r="T58" s="11"/>
    </row>
    <row r="59" spans="1:20" s="4" customFormat="1" ht="12.75" hidden="1" outlineLevel="1">
      <c r="A59" s="204" t="s">
        <v>357</v>
      </c>
      <c r="B59" s="205" t="s">
        <v>358</v>
      </c>
      <c r="C59" s="204" t="s">
        <v>290</v>
      </c>
      <c r="D59" s="14"/>
      <c r="E59" s="14"/>
      <c r="F59" s="14"/>
      <c r="G59" s="15"/>
      <c r="H59" s="15"/>
      <c r="I59" s="14"/>
      <c r="J59" s="141">
        <v>77</v>
      </c>
      <c r="K59" s="138" t="s">
        <v>190</v>
      </c>
      <c r="L59" s="134">
        <v>45</v>
      </c>
      <c r="M59" s="129" t="s">
        <v>214</v>
      </c>
      <c r="P59" s="136"/>
      <c r="Q59" s="14"/>
      <c r="R59" s="14"/>
      <c r="S59" s="14"/>
      <c r="T59" s="11"/>
    </row>
    <row r="60" spans="1:20" s="4" customFormat="1" ht="38.25" hidden="1" outlineLevel="1">
      <c r="A60" s="204" t="s">
        <v>359</v>
      </c>
      <c r="B60" s="205" t="s">
        <v>360</v>
      </c>
      <c r="C60" s="204" t="s">
        <v>290</v>
      </c>
      <c r="D60" s="14"/>
      <c r="E60" s="14"/>
      <c r="F60" s="14"/>
      <c r="G60" s="15"/>
      <c r="H60" s="15"/>
      <c r="I60" s="14"/>
      <c r="J60" s="141">
        <v>78</v>
      </c>
      <c r="K60" s="138" t="s">
        <v>191</v>
      </c>
      <c r="L60" s="134">
        <v>40</v>
      </c>
      <c r="M60" s="130" t="s">
        <v>218</v>
      </c>
      <c r="P60" s="137"/>
      <c r="Q60" s="14"/>
      <c r="R60" s="14"/>
      <c r="S60" s="14"/>
      <c r="T60" s="11"/>
    </row>
    <row r="61" spans="1:20" s="4" customFormat="1" ht="63.75" hidden="1" outlineLevel="1">
      <c r="A61" s="204" t="s">
        <v>361</v>
      </c>
      <c r="B61" s="205" t="s">
        <v>362</v>
      </c>
      <c r="C61" s="204" t="s">
        <v>290</v>
      </c>
      <c r="D61" s="14"/>
      <c r="E61" s="14"/>
      <c r="F61" s="14"/>
      <c r="G61" s="15"/>
      <c r="H61" s="15"/>
      <c r="I61" s="14"/>
      <c r="J61" s="141">
        <v>79</v>
      </c>
      <c r="K61" s="138" t="s">
        <v>192</v>
      </c>
      <c r="L61" s="134">
        <v>99</v>
      </c>
      <c r="M61" s="126" t="s">
        <v>215</v>
      </c>
      <c r="P61" s="136"/>
      <c r="Q61" s="14"/>
      <c r="R61" s="14"/>
      <c r="S61" s="14"/>
      <c r="T61" s="11"/>
    </row>
    <row r="62" spans="1:20" s="4" customFormat="1" ht="38.25" hidden="1" outlineLevel="1">
      <c r="A62" s="204" t="s">
        <v>363</v>
      </c>
      <c r="B62" s="205" t="s">
        <v>364</v>
      </c>
      <c r="C62" s="204" t="s">
        <v>290</v>
      </c>
      <c r="D62" s="14"/>
      <c r="E62" s="14"/>
      <c r="F62" s="14"/>
      <c r="G62" s="15"/>
      <c r="H62" s="15"/>
      <c r="I62" s="14"/>
      <c r="J62" s="141">
        <v>23</v>
      </c>
      <c r="K62" s="138" t="s">
        <v>136</v>
      </c>
      <c r="L62" s="134">
        <v>76</v>
      </c>
      <c r="M62" s="131" t="s">
        <v>220</v>
      </c>
      <c r="P62" s="136"/>
      <c r="Q62" s="14"/>
      <c r="R62" s="14"/>
      <c r="S62" s="14"/>
      <c r="T62" s="11"/>
    </row>
    <row r="63" spans="1:20" s="4" customFormat="1" ht="38.25" hidden="1" outlineLevel="1">
      <c r="A63" s="204" t="s">
        <v>365</v>
      </c>
      <c r="B63" s="205" t="s">
        <v>366</v>
      </c>
      <c r="C63" s="204" t="s">
        <v>290</v>
      </c>
      <c r="D63" s="14"/>
      <c r="E63" s="14"/>
      <c r="F63" s="14"/>
      <c r="G63" s="15"/>
      <c r="H63" s="15"/>
      <c r="I63" s="14"/>
      <c r="J63" s="141">
        <v>40</v>
      </c>
      <c r="K63" s="138" t="s">
        <v>153</v>
      </c>
      <c r="L63" s="134">
        <v>24</v>
      </c>
      <c r="M63" s="128" t="s">
        <v>214</v>
      </c>
      <c r="P63" s="136"/>
      <c r="Q63" s="14"/>
      <c r="R63" s="14"/>
      <c r="S63" s="14"/>
      <c r="T63" s="11"/>
    </row>
    <row r="64" spans="1:20" s="4" customFormat="1" ht="25.5" hidden="1" outlineLevel="1">
      <c r="A64" s="204" t="s">
        <v>367</v>
      </c>
      <c r="B64" s="205" t="s">
        <v>368</v>
      </c>
      <c r="C64" s="204" t="s">
        <v>290</v>
      </c>
      <c r="D64" s="177"/>
      <c r="E64" s="177"/>
      <c r="F64" s="14"/>
      <c r="G64" s="15"/>
      <c r="H64" s="15"/>
      <c r="I64" s="14"/>
      <c r="J64" s="141">
        <v>41</v>
      </c>
      <c r="K64" s="138" t="s">
        <v>154</v>
      </c>
      <c r="L64" s="134">
        <v>25</v>
      </c>
      <c r="M64" s="126" t="s">
        <v>220</v>
      </c>
      <c r="P64" s="136"/>
      <c r="Q64" s="14"/>
      <c r="R64" s="14"/>
      <c r="S64" s="14"/>
      <c r="T64" s="11"/>
    </row>
    <row r="65" spans="1:20" s="4" customFormat="1" ht="76.5" hidden="1" outlineLevel="1">
      <c r="A65" s="204" t="s">
        <v>369</v>
      </c>
      <c r="B65" s="205" t="s">
        <v>370</v>
      </c>
      <c r="C65" s="204" t="s">
        <v>290</v>
      </c>
      <c r="D65" s="177"/>
      <c r="E65" s="177"/>
      <c r="F65" s="14"/>
      <c r="G65" s="15"/>
      <c r="H65" s="15"/>
      <c r="I65" s="14"/>
      <c r="J65" s="141">
        <v>7</v>
      </c>
      <c r="K65" s="138" t="s">
        <v>119</v>
      </c>
      <c r="L65" s="134">
        <v>83</v>
      </c>
      <c r="M65" s="127" t="s">
        <v>219</v>
      </c>
      <c r="P65" s="136"/>
      <c r="Q65" s="14"/>
      <c r="R65" s="14"/>
      <c r="S65" s="14"/>
      <c r="T65" s="11"/>
    </row>
    <row r="66" spans="1:20" s="4" customFormat="1" ht="38.25" hidden="1" outlineLevel="1">
      <c r="A66" s="204" t="s">
        <v>371</v>
      </c>
      <c r="B66" s="205" t="s">
        <v>372</v>
      </c>
      <c r="C66" s="204" t="s">
        <v>290</v>
      </c>
      <c r="D66" s="177"/>
      <c r="E66" s="177"/>
      <c r="F66" s="14"/>
      <c r="G66" s="15"/>
      <c r="H66" s="15"/>
      <c r="I66" s="14"/>
      <c r="J66" s="141">
        <v>42</v>
      </c>
      <c r="K66" s="138" t="s">
        <v>155</v>
      </c>
      <c r="L66" s="134">
        <v>27</v>
      </c>
      <c r="M66" s="126" t="s">
        <v>218</v>
      </c>
      <c r="P66" s="136"/>
      <c r="Q66" s="14"/>
      <c r="R66" s="14"/>
      <c r="S66" s="14"/>
      <c r="T66" s="11"/>
    </row>
    <row r="67" spans="1:20" s="4" customFormat="1" ht="25.5" hidden="1" outlineLevel="1">
      <c r="A67" s="204" t="s">
        <v>373</v>
      </c>
      <c r="B67" s="205" t="s">
        <v>374</v>
      </c>
      <c r="C67" s="204" t="s">
        <v>290</v>
      </c>
      <c r="D67" s="14"/>
      <c r="E67" s="14"/>
      <c r="F67" s="14"/>
      <c r="G67" s="15"/>
      <c r="H67" s="15"/>
      <c r="I67" s="14"/>
      <c r="J67" s="141">
        <v>43</v>
      </c>
      <c r="K67" s="138" t="s">
        <v>156</v>
      </c>
      <c r="L67" s="134">
        <v>29</v>
      </c>
      <c r="M67" s="127" t="s">
        <v>214</v>
      </c>
      <c r="P67" s="136"/>
      <c r="Q67" s="14"/>
      <c r="R67" s="14"/>
      <c r="S67" s="14"/>
      <c r="T67" s="11"/>
    </row>
    <row r="68" spans="1:20" s="4" customFormat="1" ht="25.5" hidden="1" outlineLevel="1">
      <c r="A68" s="204" t="s">
        <v>293</v>
      </c>
      <c r="B68" s="205" t="s">
        <v>375</v>
      </c>
      <c r="C68" s="204" t="s">
        <v>465</v>
      </c>
      <c r="D68" s="14"/>
      <c r="E68" s="14"/>
      <c r="F68" s="14"/>
      <c r="G68" s="15"/>
      <c r="H68" s="15"/>
      <c r="I68" s="14"/>
      <c r="J68" s="141">
        <v>24</v>
      </c>
      <c r="K68" s="138" t="s">
        <v>137</v>
      </c>
      <c r="L68" s="134">
        <v>30</v>
      </c>
      <c r="M68" s="128" t="s">
        <v>215</v>
      </c>
      <c r="P68" s="136"/>
      <c r="Q68" s="14"/>
      <c r="R68" s="14"/>
      <c r="S68" s="14"/>
      <c r="T68" s="11"/>
    </row>
    <row r="69" spans="1:20" s="4" customFormat="1" ht="76.5" hidden="1" outlineLevel="1">
      <c r="A69" s="204" t="s">
        <v>294</v>
      </c>
      <c r="B69" s="205" t="s">
        <v>376</v>
      </c>
      <c r="C69" s="204" t="s">
        <v>465</v>
      </c>
      <c r="D69" s="14"/>
      <c r="E69" s="14"/>
      <c r="F69" s="14"/>
      <c r="G69" s="15"/>
      <c r="H69" s="15"/>
      <c r="I69" s="14"/>
      <c r="J69" s="141">
        <v>9</v>
      </c>
      <c r="K69" s="138" t="s">
        <v>121</v>
      </c>
      <c r="L69" s="134">
        <v>91</v>
      </c>
      <c r="M69" s="126" t="s">
        <v>219</v>
      </c>
      <c r="P69" s="136"/>
      <c r="Q69" s="14"/>
      <c r="R69" s="14"/>
      <c r="S69" s="14"/>
      <c r="T69" s="11"/>
    </row>
    <row r="70" spans="1:20" s="4" customFormat="1" ht="38.25" hidden="1" outlineLevel="1">
      <c r="A70" s="204" t="s">
        <v>295</v>
      </c>
      <c r="B70" s="205" t="s">
        <v>377</v>
      </c>
      <c r="C70" s="204" t="s">
        <v>465</v>
      </c>
      <c r="D70" s="14"/>
      <c r="E70" s="14"/>
      <c r="F70" s="14"/>
      <c r="G70" s="15"/>
      <c r="H70" s="15"/>
      <c r="I70" s="14"/>
      <c r="J70" s="141">
        <v>44</v>
      </c>
      <c r="K70" s="138" t="s">
        <v>157</v>
      </c>
      <c r="L70" s="134">
        <v>32</v>
      </c>
      <c r="M70" s="127" t="s">
        <v>220</v>
      </c>
      <c r="P70" s="136"/>
      <c r="Q70" s="14"/>
      <c r="R70" s="14"/>
      <c r="S70" s="14"/>
      <c r="T70" s="11"/>
    </row>
    <row r="71" spans="1:20" s="4" customFormat="1" ht="25.5" hidden="1" outlineLevel="1">
      <c r="A71" s="204" t="s">
        <v>296</v>
      </c>
      <c r="B71" s="205" t="s">
        <v>378</v>
      </c>
      <c r="C71" s="204" t="s">
        <v>465</v>
      </c>
      <c r="D71" s="14"/>
      <c r="E71" s="14"/>
      <c r="F71" s="14"/>
      <c r="G71" s="15"/>
      <c r="H71" s="15"/>
      <c r="I71" s="14"/>
      <c r="J71" s="141">
        <v>45</v>
      </c>
      <c r="K71" s="138" t="s">
        <v>158</v>
      </c>
      <c r="L71" s="134">
        <v>33</v>
      </c>
      <c r="M71" s="127" t="s">
        <v>216</v>
      </c>
      <c r="P71" s="136"/>
      <c r="Q71" s="14"/>
      <c r="R71" s="14"/>
      <c r="S71" s="14"/>
      <c r="T71" s="11"/>
    </row>
    <row r="72" spans="1:20" s="4" customFormat="1" ht="38.25" hidden="1" outlineLevel="1">
      <c r="A72" s="204" t="s">
        <v>297</v>
      </c>
      <c r="B72" s="205" t="s">
        <v>379</v>
      </c>
      <c r="C72" s="204" t="s">
        <v>289</v>
      </c>
      <c r="D72" s="14"/>
      <c r="E72" s="14"/>
      <c r="F72" s="14"/>
      <c r="G72" s="15"/>
      <c r="H72" s="15"/>
      <c r="I72" s="14"/>
      <c r="J72" s="141">
        <v>46</v>
      </c>
      <c r="K72" s="138" t="s">
        <v>159</v>
      </c>
      <c r="L72" s="134">
        <v>34</v>
      </c>
      <c r="M72" s="131" t="s">
        <v>214</v>
      </c>
      <c r="P72" s="136"/>
      <c r="Q72" s="14"/>
      <c r="R72" s="14"/>
      <c r="S72" s="14"/>
      <c r="T72" s="11"/>
    </row>
    <row r="73" spans="1:20" s="4" customFormat="1" ht="38.25" hidden="1" outlineLevel="1">
      <c r="A73" s="204" t="s">
        <v>298</v>
      </c>
      <c r="B73" s="205" t="s">
        <v>380</v>
      </c>
      <c r="C73" s="204" t="s">
        <v>289</v>
      </c>
      <c r="D73" s="14"/>
      <c r="E73" s="14"/>
      <c r="F73" s="14"/>
      <c r="G73" s="15"/>
      <c r="H73" s="15"/>
      <c r="I73" s="14"/>
      <c r="J73" s="141">
        <v>25</v>
      </c>
      <c r="K73" s="138" t="s">
        <v>138</v>
      </c>
      <c r="L73" s="134">
        <v>3</v>
      </c>
      <c r="M73" s="124" t="s">
        <v>222</v>
      </c>
      <c r="P73" s="136"/>
      <c r="Q73" s="14"/>
      <c r="R73" s="14"/>
      <c r="S73" s="14"/>
      <c r="T73" s="11"/>
    </row>
    <row r="74" spans="1:20" s="4" customFormat="1" ht="25.5" hidden="1" outlineLevel="1">
      <c r="A74" s="204" t="s">
        <v>299</v>
      </c>
      <c r="B74" s="205" t="s">
        <v>381</v>
      </c>
      <c r="C74" s="204" t="s">
        <v>289</v>
      </c>
      <c r="D74" s="14"/>
      <c r="E74" s="14"/>
      <c r="F74" s="14"/>
      <c r="G74" s="15"/>
      <c r="H74" s="15"/>
      <c r="I74" s="14"/>
      <c r="J74" s="141">
        <v>26</v>
      </c>
      <c r="K74" s="138" t="s">
        <v>139</v>
      </c>
      <c r="L74" s="134">
        <v>4</v>
      </c>
      <c r="M74" s="127" t="s">
        <v>220</v>
      </c>
      <c r="P74" s="136"/>
      <c r="Q74" s="14"/>
      <c r="R74" s="14"/>
      <c r="S74" s="14"/>
      <c r="T74" s="11"/>
    </row>
    <row r="75" spans="1:20" s="4" customFormat="1" ht="25.5" hidden="1" outlineLevel="1">
      <c r="A75" s="204" t="s">
        <v>300</v>
      </c>
      <c r="B75" s="205" t="s">
        <v>382</v>
      </c>
      <c r="C75" s="204" t="s">
        <v>290</v>
      </c>
      <c r="D75" s="14"/>
      <c r="E75" s="14"/>
      <c r="F75" s="14"/>
      <c r="G75" s="15"/>
      <c r="H75" s="15"/>
      <c r="I75" s="14"/>
      <c r="J75" s="141">
        <v>47</v>
      </c>
      <c r="K75" s="138" t="s">
        <v>160</v>
      </c>
      <c r="L75" s="134">
        <v>37</v>
      </c>
      <c r="M75" s="126" t="s">
        <v>221</v>
      </c>
      <c r="P75" s="136"/>
      <c r="Q75" s="14"/>
      <c r="R75" s="14"/>
      <c r="S75" s="14"/>
      <c r="T75" s="11"/>
    </row>
    <row r="76" spans="1:20" s="4" customFormat="1" ht="25.5" hidden="1" outlineLevel="1">
      <c r="A76" s="204" t="s">
        <v>237</v>
      </c>
      <c r="B76" s="205" t="s">
        <v>383</v>
      </c>
      <c r="C76" s="204" t="s">
        <v>290</v>
      </c>
      <c r="D76" s="14"/>
      <c r="E76" s="14"/>
      <c r="F76" s="14"/>
      <c r="G76" s="15"/>
      <c r="H76" s="15"/>
      <c r="I76" s="14"/>
      <c r="J76" s="141">
        <v>48</v>
      </c>
      <c r="K76" s="138" t="s">
        <v>161</v>
      </c>
      <c r="L76" s="134">
        <v>38</v>
      </c>
      <c r="M76" s="131" t="s">
        <v>214</v>
      </c>
      <c r="P76" s="136"/>
      <c r="Q76" s="14"/>
      <c r="R76" s="14"/>
      <c r="S76" s="14"/>
      <c r="T76" s="11"/>
    </row>
    <row r="77" spans="1:20" s="4" customFormat="1" ht="38.25" hidden="1" outlineLevel="1">
      <c r="A77" s="204" t="s">
        <v>238</v>
      </c>
      <c r="B77" s="205" t="s">
        <v>384</v>
      </c>
      <c r="C77" s="204" t="s">
        <v>290</v>
      </c>
      <c r="D77" s="14"/>
      <c r="E77" s="14"/>
      <c r="F77" s="14"/>
      <c r="G77" s="15"/>
      <c r="H77" s="15"/>
      <c r="I77" s="14"/>
      <c r="J77" s="141">
        <v>49</v>
      </c>
      <c r="K77" s="138" t="s">
        <v>162</v>
      </c>
      <c r="L77" s="134">
        <v>41</v>
      </c>
      <c r="M77" s="128" t="s">
        <v>218</v>
      </c>
      <c r="P77" s="136"/>
      <c r="Q77" s="14"/>
      <c r="R77" s="14"/>
      <c r="S77" s="14"/>
      <c r="T77" s="11"/>
    </row>
    <row r="78" spans="1:20" s="4" customFormat="1" ht="25.5" hidden="1" outlineLevel="1">
      <c r="A78" s="204" t="s">
        <v>239</v>
      </c>
      <c r="B78" s="205" t="s">
        <v>385</v>
      </c>
      <c r="C78" s="204" t="s">
        <v>290</v>
      </c>
      <c r="D78" s="14"/>
      <c r="E78" s="14"/>
      <c r="F78" s="14"/>
      <c r="G78" s="15"/>
      <c r="H78" s="15"/>
      <c r="I78" s="14"/>
      <c r="J78" s="141">
        <v>50</v>
      </c>
      <c r="K78" s="138" t="s">
        <v>163</v>
      </c>
      <c r="L78" s="134">
        <v>42</v>
      </c>
      <c r="M78" s="131" t="s">
        <v>214</v>
      </c>
      <c r="P78" s="136"/>
      <c r="Q78" s="14"/>
      <c r="R78" s="14"/>
      <c r="S78" s="14"/>
      <c r="T78" s="11"/>
    </row>
    <row r="79" spans="1:20" s="4" customFormat="1" ht="38.25" hidden="1" outlineLevel="1">
      <c r="A79" s="204" t="s">
        <v>240</v>
      </c>
      <c r="B79" s="205" t="s">
        <v>403</v>
      </c>
      <c r="C79" s="204" t="s">
        <v>290</v>
      </c>
      <c r="D79" s="14"/>
      <c r="E79" s="14"/>
      <c r="F79" s="14"/>
      <c r="G79" s="15"/>
      <c r="H79" s="15"/>
      <c r="I79" s="14"/>
      <c r="J79" s="141">
        <v>51</v>
      </c>
      <c r="K79" s="138" t="s">
        <v>164</v>
      </c>
      <c r="L79" s="134">
        <v>44</v>
      </c>
      <c r="M79" s="131" t="s">
        <v>215</v>
      </c>
      <c r="P79" s="136"/>
      <c r="Q79" s="14"/>
      <c r="R79" s="14"/>
      <c r="S79" s="14"/>
      <c r="T79" s="11"/>
    </row>
    <row r="80" spans="1:20" s="4" customFormat="1" ht="38.25" hidden="1" outlineLevel="1">
      <c r="A80" s="204" t="s">
        <v>241</v>
      </c>
      <c r="B80" s="205" t="s">
        <v>404</v>
      </c>
      <c r="C80" s="204" t="s">
        <v>290</v>
      </c>
      <c r="D80" s="14"/>
      <c r="E80" s="14"/>
      <c r="F80" s="14"/>
      <c r="G80" s="15"/>
      <c r="H80" s="15"/>
      <c r="I80" s="14"/>
      <c r="J80" s="141">
        <v>52</v>
      </c>
      <c r="K80" s="138" t="s">
        <v>165</v>
      </c>
      <c r="L80" s="134">
        <v>46</v>
      </c>
      <c r="M80" s="129" t="s">
        <v>214</v>
      </c>
      <c r="P80" s="136"/>
      <c r="Q80" s="14"/>
      <c r="R80" s="14"/>
      <c r="S80" s="14"/>
      <c r="T80" s="11"/>
    </row>
    <row r="81" spans="1:20" s="4" customFormat="1" ht="38.25" hidden="1" outlineLevel="1">
      <c r="A81" s="204" t="s">
        <v>242</v>
      </c>
      <c r="B81" s="205" t="s">
        <v>405</v>
      </c>
      <c r="C81" s="204" t="s">
        <v>290</v>
      </c>
      <c r="D81" s="14"/>
      <c r="E81" s="14"/>
      <c r="F81" s="14"/>
      <c r="G81" s="15"/>
      <c r="H81" s="15"/>
      <c r="I81" s="14"/>
      <c r="J81" s="141">
        <v>53</v>
      </c>
      <c r="K81" s="138" t="s">
        <v>166</v>
      </c>
      <c r="L81" s="134">
        <v>47</v>
      </c>
      <c r="M81" s="124" t="s">
        <v>218</v>
      </c>
      <c r="P81" s="136"/>
      <c r="Q81" s="14"/>
      <c r="R81" s="14"/>
      <c r="S81" s="14"/>
      <c r="T81" s="11"/>
    </row>
    <row r="82" spans="1:20" s="4" customFormat="1" ht="38.25" hidden="1" outlineLevel="1">
      <c r="A82" s="204" t="s">
        <v>243</v>
      </c>
      <c r="B82" s="205" t="s">
        <v>406</v>
      </c>
      <c r="C82" s="204" t="s">
        <v>290</v>
      </c>
      <c r="D82" s="14"/>
      <c r="E82" s="14"/>
      <c r="F82" s="14"/>
      <c r="G82" s="15"/>
      <c r="H82" s="15"/>
      <c r="I82" s="14"/>
      <c r="J82" s="141">
        <v>80</v>
      </c>
      <c r="K82" s="138" t="s">
        <v>193</v>
      </c>
      <c r="L82" s="134">
        <v>11100</v>
      </c>
      <c r="M82" s="132" t="s">
        <v>218</v>
      </c>
      <c r="P82" s="136"/>
      <c r="Q82" s="14"/>
      <c r="R82" s="14"/>
      <c r="S82" s="14"/>
      <c r="T82" s="11"/>
    </row>
    <row r="83" spans="1:20" s="4" customFormat="1" ht="38.25" hidden="1" outlineLevel="1">
      <c r="A83" s="204" t="s">
        <v>407</v>
      </c>
      <c r="B83" s="205" t="s">
        <v>408</v>
      </c>
      <c r="C83" s="204" t="s">
        <v>290</v>
      </c>
      <c r="D83" s="14"/>
      <c r="E83" s="14"/>
      <c r="F83" s="14"/>
      <c r="G83" s="15"/>
      <c r="H83" s="15"/>
      <c r="I83" s="14"/>
      <c r="J83" s="141">
        <v>54</v>
      </c>
      <c r="K83" s="138" t="s">
        <v>167</v>
      </c>
      <c r="L83" s="134">
        <v>22</v>
      </c>
      <c r="M83" s="132" t="s">
        <v>216</v>
      </c>
      <c r="P83" s="136"/>
      <c r="Q83" s="14"/>
      <c r="R83" s="14"/>
      <c r="S83" s="14"/>
      <c r="T83" s="11"/>
    </row>
    <row r="84" spans="1:20" s="4" customFormat="1" ht="38.25" hidden="1" outlineLevel="1">
      <c r="A84" s="204" t="s">
        <v>244</v>
      </c>
      <c r="B84" s="205" t="s">
        <v>409</v>
      </c>
      <c r="C84" s="204" t="s">
        <v>290</v>
      </c>
      <c r="D84" s="14"/>
      <c r="E84" s="14"/>
      <c r="F84" s="14"/>
      <c r="G84" s="15"/>
      <c r="H84" s="15"/>
      <c r="I84" s="14"/>
      <c r="J84" s="141">
        <v>55</v>
      </c>
      <c r="K84" s="138" t="s">
        <v>168</v>
      </c>
      <c r="L84" s="134">
        <v>49</v>
      </c>
      <c r="M84" s="132" t="s">
        <v>218</v>
      </c>
      <c r="P84" s="136"/>
      <c r="Q84" s="14"/>
      <c r="R84" s="14"/>
      <c r="S84" s="14"/>
      <c r="T84" s="11"/>
    </row>
    <row r="85" spans="1:20" s="4" customFormat="1" ht="38.25" hidden="1" outlineLevel="1">
      <c r="A85" s="204" t="s">
        <v>245</v>
      </c>
      <c r="B85" s="205" t="s">
        <v>410</v>
      </c>
      <c r="C85" s="204" t="s">
        <v>290</v>
      </c>
      <c r="D85" s="14"/>
      <c r="E85" s="14"/>
      <c r="F85" s="14"/>
      <c r="G85" s="15"/>
      <c r="H85" s="15"/>
      <c r="I85" s="14"/>
      <c r="J85" s="141">
        <v>56</v>
      </c>
      <c r="K85" s="138" t="s">
        <v>169</v>
      </c>
      <c r="L85" s="134">
        <v>50</v>
      </c>
      <c r="M85" s="124" t="s">
        <v>220</v>
      </c>
      <c r="P85" s="136"/>
      <c r="Q85" s="14"/>
      <c r="R85" s="14"/>
      <c r="S85" s="14"/>
      <c r="T85" s="11"/>
    </row>
    <row r="86" spans="1:20" s="4" customFormat="1" ht="25.5" hidden="1" outlineLevel="1">
      <c r="A86" s="204" t="s">
        <v>246</v>
      </c>
      <c r="B86" s="205" t="s">
        <v>411</v>
      </c>
      <c r="C86" s="204" t="s">
        <v>465</v>
      </c>
      <c r="D86" s="14"/>
      <c r="E86" s="14"/>
      <c r="F86" s="14"/>
      <c r="G86" s="15"/>
      <c r="H86" s="15"/>
      <c r="I86" s="14"/>
      <c r="J86" s="141">
        <v>57</v>
      </c>
      <c r="K86" s="138" t="s">
        <v>170</v>
      </c>
      <c r="L86" s="134">
        <v>52</v>
      </c>
      <c r="M86" s="129" t="s">
        <v>220</v>
      </c>
      <c r="P86" s="136"/>
      <c r="Q86" s="14"/>
      <c r="R86" s="14"/>
      <c r="S86" s="14"/>
      <c r="T86" s="11"/>
    </row>
    <row r="87" spans="1:20" s="4" customFormat="1" ht="38.25" hidden="1" outlineLevel="1">
      <c r="A87" s="204" t="s">
        <v>247</v>
      </c>
      <c r="B87" s="205" t="s">
        <v>412</v>
      </c>
      <c r="C87" s="204" t="s">
        <v>465</v>
      </c>
      <c r="D87" s="14"/>
      <c r="E87" s="14"/>
      <c r="F87" s="14"/>
      <c r="G87" s="15"/>
      <c r="H87" s="15"/>
      <c r="I87" s="14"/>
      <c r="J87" s="141">
        <v>58</v>
      </c>
      <c r="K87" s="138" t="s">
        <v>171</v>
      </c>
      <c r="L87" s="134">
        <v>53</v>
      </c>
      <c r="M87" s="132" t="s">
        <v>217</v>
      </c>
      <c r="P87" s="136"/>
      <c r="Q87" s="14"/>
      <c r="R87" s="14"/>
      <c r="S87" s="14"/>
      <c r="T87" s="11"/>
    </row>
    <row r="88" spans="1:20" s="4" customFormat="1" ht="25.5" hidden="1" outlineLevel="1">
      <c r="A88" s="204" t="s">
        <v>248</v>
      </c>
      <c r="B88" s="205" t="s">
        <v>413</v>
      </c>
      <c r="C88" s="204" t="s">
        <v>465</v>
      </c>
      <c r="D88" s="14"/>
      <c r="E88" s="14"/>
      <c r="F88" s="14"/>
      <c r="G88" s="15"/>
      <c r="H88" s="15"/>
      <c r="I88" s="14"/>
      <c r="J88" s="141">
        <v>59</v>
      </c>
      <c r="K88" s="138" t="s">
        <v>172</v>
      </c>
      <c r="L88" s="134">
        <v>54</v>
      </c>
      <c r="M88" s="132" t="s">
        <v>214</v>
      </c>
      <c r="P88" s="136"/>
      <c r="Q88" s="14"/>
      <c r="R88" s="14"/>
      <c r="S88" s="14"/>
      <c r="T88" s="11"/>
    </row>
    <row r="89" spans="1:20" s="4" customFormat="1" ht="38.25" hidden="1" outlineLevel="1">
      <c r="A89" s="204" t="s">
        <v>249</v>
      </c>
      <c r="B89" s="205" t="s">
        <v>414</v>
      </c>
      <c r="C89" s="204" t="s">
        <v>465</v>
      </c>
      <c r="D89" s="14"/>
      <c r="E89" s="14"/>
      <c r="F89" s="14"/>
      <c r="G89" s="15"/>
      <c r="H89" s="15"/>
      <c r="I89" s="14"/>
      <c r="J89" s="141">
        <v>60</v>
      </c>
      <c r="K89" s="138" t="s">
        <v>173</v>
      </c>
      <c r="L89" s="134">
        <v>56</v>
      </c>
      <c r="M89" s="127" t="s">
        <v>216</v>
      </c>
      <c r="P89" s="136"/>
      <c r="Q89" s="14"/>
      <c r="R89" s="14"/>
      <c r="S89" s="14"/>
      <c r="T89" s="11"/>
    </row>
    <row r="90" spans="1:20" s="4" customFormat="1" ht="25.5" hidden="1" outlineLevel="1">
      <c r="A90" s="204" t="s">
        <v>250</v>
      </c>
      <c r="B90" s="205" t="s">
        <v>415</v>
      </c>
      <c r="C90" s="204" t="s">
        <v>290</v>
      </c>
      <c r="D90" s="14"/>
      <c r="E90" s="14"/>
      <c r="F90" s="14"/>
      <c r="G90" s="15"/>
      <c r="H90" s="15"/>
      <c r="I90" s="14"/>
      <c r="J90" s="141">
        <v>27</v>
      </c>
      <c r="K90" s="138" t="s">
        <v>140</v>
      </c>
      <c r="L90" s="134">
        <v>57</v>
      </c>
      <c r="M90" s="129" t="s">
        <v>216</v>
      </c>
      <c r="P90" s="136"/>
      <c r="Q90" s="14"/>
      <c r="R90" s="14"/>
      <c r="S90" s="14"/>
      <c r="T90" s="11"/>
    </row>
    <row r="91" spans="1:20" s="4" customFormat="1" ht="25.5" hidden="1" outlineLevel="1">
      <c r="A91" s="204" t="s">
        <v>251</v>
      </c>
      <c r="B91" s="205" t="s">
        <v>416</v>
      </c>
      <c r="C91" s="204" t="s">
        <v>290</v>
      </c>
      <c r="D91" s="14"/>
      <c r="E91" s="14"/>
      <c r="F91" s="14"/>
      <c r="G91" s="15"/>
      <c r="H91" s="15"/>
      <c r="I91" s="14"/>
      <c r="J91" s="141">
        <v>28</v>
      </c>
      <c r="K91" s="138" t="s">
        <v>141</v>
      </c>
      <c r="L91" s="134">
        <v>5</v>
      </c>
      <c r="M91" s="132" t="s">
        <v>215</v>
      </c>
      <c r="P91" s="136"/>
      <c r="Q91" s="14"/>
      <c r="R91" s="14"/>
      <c r="S91" s="14"/>
      <c r="T91" s="11"/>
    </row>
    <row r="92" spans="1:20" s="4" customFormat="1" ht="25.5" hidden="1" outlineLevel="1">
      <c r="A92" s="204" t="s">
        <v>252</v>
      </c>
      <c r="B92" s="205" t="s">
        <v>417</v>
      </c>
      <c r="C92" s="204" t="s">
        <v>290</v>
      </c>
      <c r="D92" s="14"/>
      <c r="E92" s="14"/>
      <c r="F92" s="14"/>
      <c r="G92" s="15"/>
      <c r="H92" s="15"/>
      <c r="I92" s="14"/>
      <c r="J92" s="141">
        <v>61</v>
      </c>
      <c r="K92" s="138" t="s">
        <v>174</v>
      </c>
      <c r="L92" s="134">
        <v>58</v>
      </c>
      <c r="M92" s="127" t="s">
        <v>218</v>
      </c>
      <c r="P92" s="136"/>
      <c r="Q92" s="14"/>
      <c r="R92" s="14"/>
      <c r="S92" s="14"/>
      <c r="T92" s="11"/>
    </row>
    <row r="93" spans="1:20" s="4" customFormat="1" ht="51" hidden="1" outlineLevel="1">
      <c r="A93" s="204" t="s">
        <v>253</v>
      </c>
      <c r="B93" s="205" t="s">
        <v>418</v>
      </c>
      <c r="C93" s="204" t="s">
        <v>465</v>
      </c>
      <c r="D93" s="14"/>
      <c r="E93" s="14"/>
      <c r="F93" s="14"/>
      <c r="G93" s="15"/>
      <c r="H93" s="15"/>
      <c r="I93" s="14"/>
      <c r="J93" s="141">
        <v>1</v>
      </c>
      <c r="K93" s="138" t="s">
        <v>113</v>
      </c>
      <c r="L93" s="134">
        <v>79</v>
      </c>
      <c r="M93" s="126" t="s">
        <v>222</v>
      </c>
      <c r="P93" s="136"/>
      <c r="Q93" s="14"/>
      <c r="R93" s="14"/>
      <c r="S93" s="14"/>
      <c r="T93" s="11"/>
    </row>
    <row r="94" spans="1:20" s="4" customFormat="1" ht="25.5" hidden="1" outlineLevel="1">
      <c r="A94" s="204" t="s">
        <v>254</v>
      </c>
      <c r="B94" s="205" t="s">
        <v>419</v>
      </c>
      <c r="C94" s="204" t="s">
        <v>465</v>
      </c>
      <c r="D94" s="14"/>
      <c r="E94" s="14"/>
      <c r="F94" s="14"/>
      <c r="G94" s="15"/>
      <c r="H94" s="15"/>
      <c r="I94" s="14"/>
      <c r="J94" s="141">
        <v>2</v>
      </c>
      <c r="K94" s="138" t="s">
        <v>114</v>
      </c>
      <c r="L94" s="134">
        <v>84</v>
      </c>
      <c r="M94" s="132" t="s">
        <v>220</v>
      </c>
      <c r="P94" s="136"/>
      <c r="Q94" s="14"/>
      <c r="R94" s="14"/>
      <c r="S94" s="14"/>
      <c r="T94" s="11"/>
    </row>
    <row r="95" spans="1:20" s="4" customFormat="1" ht="51" hidden="1" outlineLevel="1">
      <c r="A95" s="204" t="s">
        <v>255</v>
      </c>
      <c r="B95" s="205" t="s">
        <v>420</v>
      </c>
      <c r="C95" s="204" t="s">
        <v>465</v>
      </c>
      <c r="D95" s="14"/>
      <c r="E95" s="14"/>
      <c r="F95" s="14"/>
      <c r="G95" s="15"/>
      <c r="H95" s="15"/>
      <c r="I95" s="14"/>
      <c r="J95" s="141">
        <v>3</v>
      </c>
      <c r="K95" s="138" t="s">
        <v>115</v>
      </c>
      <c r="L95" s="134">
        <v>80</v>
      </c>
      <c r="M95" s="133" t="s">
        <v>216</v>
      </c>
      <c r="P95" s="136"/>
      <c r="Q95" s="14"/>
      <c r="R95" s="14"/>
      <c r="S95" s="14"/>
      <c r="T95" s="11"/>
    </row>
    <row r="96" spans="1:20" s="4" customFormat="1" ht="38.25" hidden="1" outlineLevel="1">
      <c r="A96" s="204" t="s">
        <v>256</v>
      </c>
      <c r="B96" s="205" t="s">
        <v>421</v>
      </c>
      <c r="C96" s="204" t="s">
        <v>465</v>
      </c>
      <c r="D96" s="14"/>
      <c r="E96" s="14"/>
      <c r="F96" s="14"/>
      <c r="G96" s="15"/>
      <c r="H96" s="15"/>
      <c r="I96" s="14"/>
      <c r="J96" s="141">
        <v>4</v>
      </c>
      <c r="K96" s="138" t="s">
        <v>116</v>
      </c>
      <c r="L96" s="134">
        <v>81</v>
      </c>
      <c r="M96" s="132" t="s">
        <v>220</v>
      </c>
      <c r="P96" s="136"/>
      <c r="Q96" s="14"/>
      <c r="R96" s="14"/>
      <c r="S96" s="14"/>
      <c r="T96" s="11"/>
    </row>
    <row r="97" spans="1:20" s="4" customFormat="1" ht="38.25" hidden="1" outlineLevel="1">
      <c r="A97" s="204" t="s">
        <v>257</v>
      </c>
      <c r="B97" s="205" t="s">
        <v>422</v>
      </c>
      <c r="C97" s="204" t="s">
        <v>465</v>
      </c>
      <c r="D97" s="14"/>
      <c r="E97" s="14"/>
      <c r="F97" s="14"/>
      <c r="G97" s="15"/>
      <c r="H97" s="15"/>
      <c r="I97" s="14"/>
      <c r="J97" s="141">
        <v>5</v>
      </c>
      <c r="K97" s="138" t="s">
        <v>117</v>
      </c>
      <c r="L97" s="134">
        <v>82</v>
      </c>
      <c r="M97" s="129" t="s">
        <v>219</v>
      </c>
      <c r="P97" s="136"/>
      <c r="Q97" s="14"/>
      <c r="R97" s="14"/>
      <c r="S97" s="14"/>
      <c r="T97" s="11"/>
    </row>
    <row r="98" spans="1:20" s="4" customFormat="1" ht="51" hidden="1" outlineLevel="1">
      <c r="A98" s="204" t="s">
        <v>258</v>
      </c>
      <c r="B98" s="205" t="s">
        <v>423</v>
      </c>
      <c r="C98" s="204" t="s">
        <v>289</v>
      </c>
      <c r="D98" s="14"/>
      <c r="E98" s="14"/>
      <c r="F98" s="14"/>
      <c r="G98" s="15"/>
      <c r="H98" s="15"/>
      <c r="I98" s="14"/>
      <c r="J98" s="141">
        <v>6</v>
      </c>
      <c r="K98" s="138" t="s">
        <v>118</v>
      </c>
      <c r="L98" s="134">
        <v>26</v>
      </c>
      <c r="M98" s="132" t="s">
        <v>219</v>
      </c>
      <c r="P98" s="136"/>
      <c r="Q98" s="14"/>
      <c r="R98" s="14"/>
      <c r="S98" s="14"/>
      <c r="T98" s="11"/>
    </row>
    <row r="99" spans="1:20" s="4" customFormat="1" ht="38.25" hidden="1" outlineLevel="1">
      <c r="A99" s="204" t="s">
        <v>259</v>
      </c>
      <c r="B99" s="205" t="s">
        <v>424</v>
      </c>
      <c r="C99" s="204" t="s">
        <v>289</v>
      </c>
      <c r="D99" s="14"/>
      <c r="E99" s="14"/>
      <c r="F99" s="14"/>
      <c r="G99" s="15"/>
      <c r="H99" s="15"/>
      <c r="I99" s="14"/>
      <c r="J99" s="141">
        <v>8</v>
      </c>
      <c r="K99" s="138" t="s">
        <v>120</v>
      </c>
      <c r="L99" s="134">
        <v>85</v>
      </c>
      <c r="M99" s="131" t="s">
        <v>222</v>
      </c>
      <c r="P99" s="136"/>
      <c r="Q99" s="14"/>
      <c r="R99" s="14"/>
      <c r="S99" s="14"/>
      <c r="T99" s="11"/>
    </row>
    <row r="100" spans="1:20" s="4" customFormat="1" ht="38.25" hidden="1" outlineLevel="1">
      <c r="A100" s="204" t="s">
        <v>260</v>
      </c>
      <c r="B100" s="205" t="s">
        <v>425</v>
      </c>
      <c r="C100" s="204" t="s">
        <v>289</v>
      </c>
      <c r="D100" s="14"/>
      <c r="E100" s="14"/>
      <c r="F100" s="14"/>
      <c r="G100" s="15"/>
      <c r="H100" s="15"/>
      <c r="I100" s="14"/>
      <c r="J100" s="141">
        <v>10</v>
      </c>
      <c r="K100" s="138" t="s">
        <v>122</v>
      </c>
      <c r="L100" s="134">
        <v>86</v>
      </c>
      <c r="M100" s="132" t="s">
        <v>218</v>
      </c>
      <c r="P100" s="136"/>
      <c r="Q100" s="14"/>
      <c r="R100" s="14"/>
      <c r="S100" s="14"/>
      <c r="T100" s="11"/>
    </row>
    <row r="101" spans="1:20" s="4" customFormat="1" ht="25.5" hidden="1" outlineLevel="1">
      <c r="A101" s="204" t="s">
        <v>261</v>
      </c>
      <c r="B101" s="205" t="s">
        <v>426</v>
      </c>
      <c r="C101" s="204" t="s">
        <v>289</v>
      </c>
      <c r="D101" s="14"/>
      <c r="E101" s="14"/>
      <c r="F101" s="14"/>
      <c r="G101" s="15"/>
      <c r="H101" s="15"/>
      <c r="I101" s="14"/>
      <c r="J101" s="141">
        <v>11</v>
      </c>
      <c r="K101" s="138" t="s">
        <v>123</v>
      </c>
      <c r="L101" s="134">
        <v>87</v>
      </c>
      <c r="M101" s="129" t="s">
        <v>218</v>
      </c>
      <c r="P101" s="136"/>
      <c r="Q101" s="14"/>
      <c r="R101" s="14"/>
      <c r="S101" s="14"/>
      <c r="T101" s="11"/>
    </row>
    <row r="102" spans="1:20" s="4" customFormat="1" ht="38.25" hidden="1" outlineLevel="1">
      <c r="A102" s="204" t="s">
        <v>262</v>
      </c>
      <c r="B102" s="205" t="s">
        <v>427</v>
      </c>
      <c r="C102" s="204" t="s">
        <v>289</v>
      </c>
      <c r="D102" s="14"/>
      <c r="E102" s="14"/>
      <c r="F102" s="14"/>
      <c r="G102" s="15"/>
      <c r="H102" s="15"/>
      <c r="I102" s="14"/>
      <c r="J102" s="141">
        <v>12</v>
      </c>
      <c r="K102" s="138" t="s">
        <v>124</v>
      </c>
      <c r="L102" s="134">
        <v>88</v>
      </c>
      <c r="M102" s="126" t="s">
        <v>216</v>
      </c>
      <c r="P102" s="136"/>
      <c r="Q102" s="14"/>
      <c r="R102" s="14"/>
      <c r="S102" s="14"/>
      <c r="T102" s="11"/>
    </row>
    <row r="103" spans="1:20" s="4" customFormat="1" ht="51" hidden="1" outlineLevel="1">
      <c r="A103" s="204" t="s">
        <v>263</v>
      </c>
      <c r="B103" s="205" t="s">
        <v>428</v>
      </c>
      <c r="C103" s="204" t="s">
        <v>289</v>
      </c>
      <c r="D103" s="14"/>
      <c r="E103" s="14"/>
      <c r="F103" s="14"/>
      <c r="G103" s="15"/>
      <c r="H103" s="15"/>
      <c r="I103" s="14"/>
      <c r="J103" s="141">
        <v>13</v>
      </c>
      <c r="K103" s="138" t="s">
        <v>125</v>
      </c>
      <c r="L103" s="134">
        <v>89</v>
      </c>
      <c r="M103" s="129" t="s">
        <v>216</v>
      </c>
      <c r="P103" s="136"/>
      <c r="Q103" s="14"/>
      <c r="R103" s="14"/>
      <c r="S103" s="14"/>
      <c r="T103" s="11"/>
    </row>
    <row r="104" spans="1:20" s="4" customFormat="1" ht="38.25" hidden="1" outlineLevel="1">
      <c r="A104" s="204" t="s">
        <v>264</v>
      </c>
      <c r="B104" s="205" t="s">
        <v>429</v>
      </c>
      <c r="C104" s="204" t="s">
        <v>290</v>
      </c>
      <c r="D104" s="14"/>
      <c r="E104" s="14"/>
      <c r="F104" s="14"/>
      <c r="G104" s="15"/>
      <c r="H104" s="15"/>
      <c r="I104" s="14"/>
      <c r="J104" s="141">
        <v>14</v>
      </c>
      <c r="K104" s="138" t="s">
        <v>127</v>
      </c>
      <c r="L104" s="134">
        <v>98</v>
      </c>
      <c r="M104" s="127" t="s">
        <v>215</v>
      </c>
      <c r="P104" s="136"/>
      <c r="Q104" s="14"/>
      <c r="R104" s="14"/>
      <c r="S104" s="14"/>
      <c r="T104" s="11"/>
    </row>
    <row r="105" spans="1:20" s="4" customFormat="1" ht="63.75" hidden="1" outlineLevel="1">
      <c r="A105" s="204" t="s">
        <v>265</v>
      </c>
      <c r="B105" s="205" t="s">
        <v>430</v>
      </c>
      <c r="C105" s="204" t="s">
        <v>290</v>
      </c>
      <c r="D105" s="14"/>
      <c r="E105" s="14"/>
      <c r="F105" s="14"/>
      <c r="G105" s="15"/>
      <c r="H105" s="15"/>
      <c r="I105" s="14"/>
      <c r="J105" s="141">
        <v>15</v>
      </c>
      <c r="K105" s="138" t="s">
        <v>128</v>
      </c>
      <c r="L105" s="134">
        <v>90</v>
      </c>
      <c r="M105" s="127" t="s">
        <v>219</v>
      </c>
      <c r="P105" s="136"/>
      <c r="Q105" s="14"/>
      <c r="R105" s="14"/>
      <c r="S105" s="14"/>
      <c r="T105" s="11"/>
    </row>
    <row r="106" spans="1:20" s="4" customFormat="1" ht="76.5" hidden="1" outlineLevel="1">
      <c r="A106" s="204" t="s">
        <v>266</v>
      </c>
      <c r="B106" s="205" t="s">
        <v>431</v>
      </c>
      <c r="C106" s="204" t="s">
        <v>290</v>
      </c>
      <c r="D106" s="14"/>
      <c r="E106" s="14"/>
      <c r="F106" s="14"/>
      <c r="G106" s="15"/>
      <c r="H106" s="15"/>
      <c r="I106" s="14"/>
      <c r="J106" s="141">
        <v>16</v>
      </c>
      <c r="K106" s="138" t="s">
        <v>129</v>
      </c>
      <c r="L106" s="134">
        <v>92</v>
      </c>
      <c r="M106" s="126" t="s">
        <v>216</v>
      </c>
      <c r="P106" s="136"/>
      <c r="Q106" s="14"/>
      <c r="R106" s="14"/>
      <c r="S106" s="14"/>
      <c r="T106" s="11"/>
    </row>
    <row r="107" spans="1:20" s="4" customFormat="1" ht="25.5" hidden="1" outlineLevel="1">
      <c r="A107" s="204" t="s">
        <v>267</v>
      </c>
      <c r="B107" s="205" t="s">
        <v>432</v>
      </c>
      <c r="C107" s="204" t="s">
        <v>290</v>
      </c>
      <c r="D107" s="14"/>
      <c r="E107" s="14"/>
      <c r="F107" s="14"/>
      <c r="G107" s="15"/>
      <c r="H107" s="15"/>
      <c r="I107" s="14"/>
      <c r="J107" s="141">
        <v>17</v>
      </c>
      <c r="K107" s="138" t="s">
        <v>130</v>
      </c>
      <c r="L107" s="134">
        <v>93</v>
      </c>
      <c r="M107" s="132" t="s">
        <v>220</v>
      </c>
      <c r="P107" s="136"/>
      <c r="Q107" s="14"/>
      <c r="R107" s="14"/>
      <c r="S107" s="14"/>
      <c r="T107" s="11"/>
    </row>
    <row r="108" spans="1:20" s="4" customFormat="1" ht="38.25" hidden="1" outlineLevel="1">
      <c r="A108" s="204" t="s">
        <v>268</v>
      </c>
      <c r="B108" s="205" t="s">
        <v>433</v>
      </c>
      <c r="C108" s="204" t="s">
        <v>290</v>
      </c>
      <c r="D108" s="14"/>
      <c r="E108" s="14"/>
      <c r="F108" s="14"/>
      <c r="G108" s="15"/>
      <c r="H108" s="15"/>
      <c r="I108" s="14"/>
      <c r="J108" s="141">
        <v>19</v>
      </c>
      <c r="K108" s="138" t="s">
        <v>132</v>
      </c>
      <c r="L108" s="134">
        <v>95</v>
      </c>
      <c r="M108" s="126" t="s">
        <v>220</v>
      </c>
      <c r="P108" s="136"/>
      <c r="Q108" s="14"/>
      <c r="R108" s="14"/>
      <c r="S108" s="14"/>
      <c r="T108" s="11"/>
    </row>
    <row r="109" spans="1:20" s="4" customFormat="1" ht="38.25" hidden="1" outlineLevel="1">
      <c r="A109" s="204" t="s">
        <v>272</v>
      </c>
      <c r="B109" s="205" t="s">
        <v>434</v>
      </c>
      <c r="C109" s="204" t="s">
        <v>465</v>
      </c>
      <c r="D109" s="14"/>
      <c r="E109" s="14"/>
      <c r="F109" s="14"/>
      <c r="G109" s="15"/>
      <c r="H109" s="15"/>
      <c r="I109" s="14"/>
      <c r="J109" s="141">
        <v>62</v>
      </c>
      <c r="K109" s="138" t="s">
        <v>175</v>
      </c>
      <c r="L109" s="134">
        <v>60</v>
      </c>
      <c r="M109" s="129" t="s">
        <v>222</v>
      </c>
      <c r="P109" s="136"/>
      <c r="Q109" s="14"/>
      <c r="R109" s="14"/>
      <c r="S109" s="14"/>
      <c r="T109" s="11"/>
    </row>
    <row r="110" spans="1:20" s="4" customFormat="1" ht="25.5" hidden="1" outlineLevel="1">
      <c r="A110" s="204" t="s">
        <v>273</v>
      </c>
      <c r="B110" s="205" t="s">
        <v>435</v>
      </c>
      <c r="C110" s="204" t="s">
        <v>465</v>
      </c>
      <c r="D110" s="14"/>
      <c r="E110" s="14"/>
      <c r="F110" s="14"/>
      <c r="G110" s="15"/>
      <c r="H110" s="15"/>
      <c r="I110" s="14"/>
      <c r="J110" s="141">
        <v>63</v>
      </c>
      <c r="K110" s="138" t="s">
        <v>176</v>
      </c>
      <c r="L110" s="134">
        <v>61</v>
      </c>
      <c r="M110" s="124" t="s">
        <v>214</v>
      </c>
      <c r="P110" s="136"/>
      <c r="Q110" s="14"/>
      <c r="R110" s="14"/>
      <c r="S110" s="14"/>
      <c r="T110" s="11"/>
    </row>
    <row r="111" spans="1:20" s="4" customFormat="1" ht="25.5" hidden="1" outlineLevel="1">
      <c r="A111" s="204" t="s">
        <v>274</v>
      </c>
      <c r="B111" s="205" t="s">
        <v>436</v>
      </c>
      <c r="C111" s="204" t="s">
        <v>289</v>
      </c>
      <c r="D111" s="14"/>
      <c r="E111" s="14"/>
      <c r="F111" s="14"/>
      <c r="G111" s="15"/>
      <c r="H111" s="15"/>
      <c r="I111" s="14"/>
      <c r="J111" s="141">
        <v>64</v>
      </c>
      <c r="K111" s="138" t="s">
        <v>177</v>
      </c>
      <c r="L111" s="134">
        <v>36</v>
      </c>
      <c r="M111" s="132" t="s">
        <v>216</v>
      </c>
      <c r="P111" s="136"/>
      <c r="Q111" s="14"/>
      <c r="R111" s="14"/>
      <c r="S111" s="14"/>
      <c r="T111" s="11"/>
    </row>
    <row r="112" spans="1:20" s="4" customFormat="1" ht="38.25" hidden="1" outlineLevel="1">
      <c r="A112" s="204" t="s">
        <v>275</v>
      </c>
      <c r="B112" s="205" t="s">
        <v>437</v>
      </c>
      <c r="C112" s="204" t="s">
        <v>289</v>
      </c>
      <c r="D112" s="14"/>
      <c r="E112" s="14"/>
      <c r="F112" s="14"/>
      <c r="G112" s="15"/>
      <c r="H112" s="15"/>
      <c r="I112" s="14"/>
      <c r="J112" s="141">
        <v>65</v>
      </c>
      <c r="K112" s="138" t="s">
        <v>178</v>
      </c>
      <c r="L112" s="134">
        <v>63</v>
      </c>
      <c r="M112" s="126" t="s">
        <v>216</v>
      </c>
      <c r="P112" s="136"/>
      <c r="Q112" s="14"/>
      <c r="R112" s="14"/>
      <c r="S112" s="14"/>
      <c r="T112" s="11"/>
    </row>
    <row r="113" spans="1:20" s="4" customFormat="1" ht="38.25" hidden="1" outlineLevel="1">
      <c r="A113" s="204" t="s">
        <v>276</v>
      </c>
      <c r="B113" s="205" t="s">
        <v>438</v>
      </c>
      <c r="C113" s="204" t="s">
        <v>290</v>
      </c>
      <c r="D113" s="177"/>
      <c r="E113" s="177"/>
      <c r="F113" s="14"/>
      <c r="G113" s="15"/>
      <c r="H113" s="15"/>
      <c r="I113" s="14"/>
      <c r="J113" s="141">
        <v>66</v>
      </c>
      <c r="K113" s="138" t="s">
        <v>179</v>
      </c>
      <c r="L113" s="134">
        <v>64</v>
      </c>
      <c r="M113" s="126" t="s">
        <v>215</v>
      </c>
      <c r="P113" s="136"/>
      <c r="Q113" s="14"/>
      <c r="R113" s="14"/>
      <c r="S113" s="14"/>
      <c r="T113" s="11"/>
    </row>
    <row r="114" spans="1:20" s="4" customFormat="1" ht="38.25" hidden="1" outlineLevel="1">
      <c r="A114" s="204" t="s">
        <v>277</v>
      </c>
      <c r="B114" s="205" t="s">
        <v>439</v>
      </c>
      <c r="C114" s="204" t="s">
        <v>290</v>
      </c>
      <c r="D114" s="14"/>
      <c r="E114" s="14"/>
      <c r="F114" s="14"/>
      <c r="G114" s="15"/>
      <c r="H114" s="15"/>
      <c r="I114" s="14"/>
      <c r="J114" s="141">
        <v>67</v>
      </c>
      <c r="K114" s="138" t="s">
        <v>180</v>
      </c>
      <c r="L114" s="134">
        <v>65</v>
      </c>
      <c r="M114" s="131" t="s">
        <v>221</v>
      </c>
      <c r="P114" s="136"/>
      <c r="Q114" s="14"/>
      <c r="R114" s="14"/>
      <c r="S114" s="14"/>
      <c r="T114" s="11"/>
    </row>
    <row r="115" spans="1:20" s="4" customFormat="1" ht="38.25" hidden="1" outlineLevel="1">
      <c r="A115" s="204" t="s">
        <v>278</v>
      </c>
      <c r="B115" s="205" t="s">
        <v>440</v>
      </c>
      <c r="C115" s="204" t="s">
        <v>290</v>
      </c>
      <c r="D115" s="14"/>
      <c r="E115" s="14"/>
      <c r="F115" s="14"/>
      <c r="G115" s="15"/>
      <c r="H115" s="15"/>
      <c r="I115" s="14"/>
      <c r="J115" s="141">
        <v>68</v>
      </c>
      <c r="K115" s="138" t="s">
        <v>181</v>
      </c>
      <c r="L115" s="134">
        <v>66</v>
      </c>
      <c r="M115" s="133" t="s">
        <v>214</v>
      </c>
      <c r="P115" s="136"/>
      <c r="Q115" s="14"/>
      <c r="R115" s="14"/>
      <c r="S115" s="14"/>
      <c r="T115" s="11"/>
    </row>
    <row r="116" spans="1:20" s="4" customFormat="1" ht="38.25" hidden="1" outlineLevel="1">
      <c r="A116" s="204" t="s">
        <v>279</v>
      </c>
      <c r="B116" s="205" t="s">
        <v>441</v>
      </c>
      <c r="C116" s="204" t="s">
        <v>290</v>
      </c>
      <c r="D116" s="14"/>
      <c r="E116" s="14"/>
      <c r="F116" s="14"/>
      <c r="G116" s="15"/>
      <c r="H116" s="15"/>
      <c r="I116" s="14"/>
      <c r="J116" s="141">
        <v>29</v>
      </c>
      <c r="K116" s="138" t="s">
        <v>142</v>
      </c>
      <c r="L116" s="134">
        <v>7</v>
      </c>
      <c r="M116" s="132" t="s">
        <v>219</v>
      </c>
      <c r="P116" s="136"/>
      <c r="Q116" s="14"/>
      <c r="R116" s="14"/>
      <c r="S116" s="14"/>
      <c r="T116" s="11"/>
    </row>
    <row r="117" spans="1:20" s="4" customFormat="1" ht="38.25" hidden="1" outlineLevel="1">
      <c r="A117" s="204" t="s">
        <v>280</v>
      </c>
      <c r="B117" s="205" t="s">
        <v>442</v>
      </c>
      <c r="C117" s="204" t="s">
        <v>290</v>
      </c>
      <c r="D117" s="14"/>
      <c r="E117" s="14"/>
      <c r="F117" s="14"/>
      <c r="G117" s="15"/>
      <c r="H117" s="15"/>
      <c r="I117" s="14"/>
      <c r="J117" s="141">
        <v>69</v>
      </c>
      <c r="K117" s="138" t="s">
        <v>182</v>
      </c>
      <c r="L117" s="134">
        <v>68</v>
      </c>
      <c r="M117" s="132" t="s">
        <v>214</v>
      </c>
      <c r="P117" s="136"/>
      <c r="Q117" s="14"/>
      <c r="R117" s="14"/>
      <c r="S117" s="14"/>
      <c r="T117" s="11"/>
    </row>
    <row r="118" spans="1:20" s="4" customFormat="1" ht="25.5" hidden="1" outlineLevel="1">
      <c r="A118" s="204" t="s">
        <v>281</v>
      </c>
      <c r="B118" s="205" t="s">
        <v>443</v>
      </c>
      <c r="C118" s="204" t="s">
        <v>290</v>
      </c>
      <c r="D118" s="14"/>
      <c r="E118" s="14"/>
      <c r="F118" s="14"/>
      <c r="G118" s="15"/>
      <c r="H118" s="15"/>
      <c r="I118" s="14"/>
      <c r="J118" s="141">
        <v>70</v>
      </c>
      <c r="K118" s="138" t="s">
        <v>183</v>
      </c>
      <c r="L118" s="134">
        <v>28</v>
      </c>
      <c r="M118" s="132" t="s">
        <v>214</v>
      </c>
      <c r="P118" s="136"/>
      <c r="Q118" s="14"/>
      <c r="R118" s="14"/>
      <c r="S118" s="14"/>
      <c r="T118" s="11"/>
    </row>
    <row r="119" spans="1:20" s="4" customFormat="1" ht="25.5" hidden="1" outlineLevel="1">
      <c r="A119" s="204" t="s">
        <v>282</v>
      </c>
      <c r="B119" s="205" t="s">
        <v>444</v>
      </c>
      <c r="C119" s="204" t="s">
        <v>290</v>
      </c>
      <c r="D119" s="14"/>
      <c r="E119" s="14"/>
      <c r="F119" s="14"/>
      <c r="G119" s="15"/>
      <c r="H119" s="15"/>
      <c r="I119" s="14"/>
      <c r="J119" s="141">
        <v>71</v>
      </c>
      <c r="K119" s="138" t="s">
        <v>184</v>
      </c>
      <c r="L119" s="134">
        <v>69</v>
      </c>
      <c r="M119" s="127" t="s">
        <v>220</v>
      </c>
      <c r="P119" s="136"/>
      <c r="Q119" s="14"/>
      <c r="R119" s="14"/>
      <c r="S119" s="14"/>
      <c r="T119" s="11"/>
    </row>
    <row r="120" spans="1:20" s="4" customFormat="1" ht="25.5" hidden="1" outlineLevel="1">
      <c r="A120" s="204" t="s">
        <v>283</v>
      </c>
      <c r="B120" s="205" t="s">
        <v>445</v>
      </c>
      <c r="C120" s="204" t="s">
        <v>290</v>
      </c>
      <c r="D120" s="14"/>
      <c r="E120" s="14"/>
      <c r="F120" s="14"/>
      <c r="G120" s="15"/>
      <c r="H120" s="15"/>
      <c r="I120" s="14"/>
      <c r="J120" s="141">
        <v>72</v>
      </c>
      <c r="K120" s="138" t="s">
        <v>185</v>
      </c>
      <c r="L120" s="134">
        <v>70</v>
      </c>
      <c r="M120" s="132" t="s">
        <v>214</v>
      </c>
      <c r="P120" s="136"/>
      <c r="Q120" s="14"/>
      <c r="R120" s="14"/>
      <c r="S120" s="14"/>
      <c r="T120" s="11"/>
    </row>
    <row r="121" spans="1:20" s="4" customFormat="1" ht="25.5" hidden="1" outlineLevel="1">
      <c r="A121" s="204" t="s">
        <v>284</v>
      </c>
      <c r="B121" s="205" t="s">
        <v>446</v>
      </c>
      <c r="C121" s="204" t="s">
        <v>290</v>
      </c>
      <c r="D121" s="14"/>
      <c r="E121" s="14"/>
      <c r="F121" s="14"/>
      <c r="G121" s="15"/>
      <c r="H121" s="15"/>
      <c r="I121" s="14"/>
      <c r="J121" s="141">
        <v>73</v>
      </c>
      <c r="K121" s="138" t="s">
        <v>186</v>
      </c>
      <c r="L121" s="134">
        <v>71</v>
      </c>
      <c r="M121" s="133" t="s">
        <v>221</v>
      </c>
      <c r="P121" s="136"/>
      <c r="Q121" s="14"/>
      <c r="R121" s="14"/>
      <c r="S121" s="14"/>
      <c r="T121" s="11"/>
    </row>
    <row r="122" spans="1:20" s="4" customFormat="1" ht="51" hidden="1" outlineLevel="1">
      <c r="A122" s="204" t="s">
        <v>447</v>
      </c>
      <c r="B122" s="205" t="s">
        <v>448</v>
      </c>
      <c r="C122" s="204" t="s">
        <v>465</v>
      </c>
      <c r="D122" s="14"/>
      <c r="E122" s="14"/>
      <c r="F122" s="14"/>
      <c r="G122" s="15"/>
      <c r="H122" s="15"/>
      <c r="I122" s="14"/>
      <c r="J122" s="141">
        <v>18</v>
      </c>
      <c r="K122" s="138" t="s">
        <v>131</v>
      </c>
      <c r="L122" s="134">
        <v>94</v>
      </c>
      <c r="M122" s="126" t="s">
        <v>216</v>
      </c>
      <c r="P122" s="136"/>
      <c r="Q122" s="14"/>
      <c r="R122" s="14"/>
      <c r="S122" s="14"/>
      <c r="T122" s="11"/>
    </row>
    <row r="123" spans="1:20" s="4" customFormat="1" ht="38.25" hidden="1" outlineLevel="1">
      <c r="A123" s="204" t="s">
        <v>449</v>
      </c>
      <c r="B123" s="205" t="s">
        <v>450</v>
      </c>
      <c r="C123" s="204" t="s">
        <v>465</v>
      </c>
      <c r="D123" s="14"/>
      <c r="E123" s="14"/>
      <c r="F123" s="14"/>
      <c r="G123" s="15"/>
      <c r="H123" s="15"/>
      <c r="I123" s="14"/>
      <c r="J123" s="141">
        <v>74</v>
      </c>
      <c r="K123" s="138" t="s">
        <v>187</v>
      </c>
      <c r="L123" s="134">
        <v>73</v>
      </c>
      <c r="M123" s="133" t="s">
        <v>216</v>
      </c>
      <c r="P123" s="136"/>
      <c r="Q123" s="14"/>
      <c r="R123" s="14"/>
      <c r="S123" s="14"/>
      <c r="T123" s="11"/>
    </row>
    <row r="124" spans="1:20" s="4" customFormat="1" ht="25.5" hidden="1" outlineLevel="1">
      <c r="A124" s="204" t="s">
        <v>451</v>
      </c>
      <c r="B124" s="205" t="s">
        <v>452</v>
      </c>
      <c r="C124" s="204" t="s">
        <v>465</v>
      </c>
      <c r="D124" s="14"/>
      <c r="E124" s="14"/>
      <c r="F124" s="14"/>
      <c r="G124" s="15"/>
      <c r="H124" s="15"/>
      <c r="I124" s="14"/>
      <c r="J124" s="141">
        <v>30</v>
      </c>
      <c r="K124" s="138" t="s">
        <v>143</v>
      </c>
      <c r="L124" s="134">
        <v>8</v>
      </c>
      <c r="M124" s="132" t="s">
        <v>215</v>
      </c>
      <c r="P124" s="136"/>
      <c r="Q124" s="14"/>
      <c r="R124" s="14"/>
      <c r="S124" s="14"/>
      <c r="T124" s="11"/>
    </row>
    <row r="125" spans="1:20" s="4" customFormat="1" ht="76.5" hidden="1" outlineLevel="1">
      <c r="A125" s="204" t="s">
        <v>453</v>
      </c>
      <c r="B125" s="205" t="s">
        <v>454</v>
      </c>
      <c r="C125" s="204" t="s">
        <v>465</v>
      </c>
      <c r="D125" s="14"/>
      <c r="E125" s="14"/>
      <c r="F125" s="14"/>
      <c r="G125" s="15"/>
      <c r="H125" s="15"/>
      <c r="I125" s="14"/>
      <c r="J125" s="141">
        <v>81</v>
      </c>
      <c r="K125" s="138" t="s">
        <v>194</v>
      </c>
      <c r="L125" s="134">
        <v>71100</v>
      </c>
      <c r="M125" s="132" t="s">
        <v>221</v>
      </c>
      <c r="P125" s="136"/>
      <c r="Q125" s="14"/>
      <c r="R125" s="14"/>
      <c r="S125" s="14"/>
      <c r="T125" s="11"/>
    </row>
    <row r="126" spans="1:20" s="4" customFormat="1" ht="38.25" hidden="1" outlineLevel="1">
      <c r="A126" s="204" t="s">
        <v>455</v>
      </c>
      <c r="B126" s="205" t="s">
        <v>456</v>
      </c>
      <c r="C126" s="204" t="s">
        <v>465</v>
      </c>
      <c r="D126" s="14"/>
      <c r="E126" s="14"/>
      <c r="F126" s="14"/>
      <c r="G126" s="15"/>
      <c r="H126" s="15"/>
      <c r="I126" s="14"/>
      <c r="J126" s="141">
        <v>75</v>
      </c>
      <c r="K126" s="138" t="s">
        <v>188</v>
      </c>
      <c r="L126" s="134">
        <v>75</v>
      </c>
      <c r="M126" s="129" t="s">
        <v>221</v>
      </c>
      <c r="P126" s="136"/>
      <c r="Q126" s="14"/>
      <c r="R126" s="14"/>
      <c r="S126" s="14"/>
      <c r="T126" s="11"/>
    </row>
    <row r="127" spans="1:20" s="4" customFormat="1" ht="51" hidden="1" outlineLevel="1">
      <c r="A127" s="204" t="s">
        <v>457</v>
      </c>
      <c r="B127" s="205" t="s">
        <v>458</v>
      </c>
      <c r="C127" s="204" t="s">
        <v>290</v>
      </c>
      <c r="D127" s="14"/>
      <c r="E127" s="14"/>
      <c r="F127" s="14"/>
      <c r="G127" s="15"/>
      <c r="H127" s="15"/>
      <c r="I127" s="14"/>
      <c r="J127" s="141">
        <v>20</v>
      </c>
      <c r="K127" s="138" t="s">
        <v>133</v>
      </c>
      <c r="L127" s="134">
        <v>96</v>
      </c>
      <c r="M127" s="131" t="s">
        <v>219</v>
      </c>
      <c r="P127" s="136"/>
      <c r="Q127" s="14"/>
      <c r="R127" s="14"/>
      <c r="S127" s="14"/>
      <c r="T127" s="11"/>
    </row>
    <row r="128" spans="1:20" s="4" customFormat="1" ht="63.75" hidden="1" outlineLevel="1">
      <c r="A128" s="204" t="s">
        <v>459</v>
      </c>
      <c r="B128" s="205" t="s">
        <v>460</v>
      </c>
      <c r="C128" s="204" t="s">
        <v>290</v>
      </c>
      <c r="D128" s="14"/>
      <c r="E128" s="14"/>
      <c r="F128" s="14"/>
      <c r="G128" s="15"/>
      <c r="H128" s="15"/>
      <c r="I128" s="14"/>
      <c r="J128" s="141">
        <v>21</v>
      </c>
      <c r="K128" s="138" t="s">
        <v>134</v>
      </c>
      <c r="L128" s="134">
        <v>97</v>
      </c>
      <c r="M128" s="129" t="s">
        <v>216</v>
      </c>
      <c r="P128" s="136"/>
      <c r="Q128" s="14"/>
      <c r="R128" s="14"/>
      <c r="S128" s="14"/>
      <c r="T128" s="11"/>
    </row>
    <row r="129" spans="1:20" s="4" customFormat="1" ht="51" hidden="1" outlineLevel="1">
      <c r="A129" s="204" t="s">
        <v>461</v>
      </c>
      <c r="B129" s="205" t="s">
        <v>462</v>
      </c>
      <c r="C129" s="204" t="s">
        <v>290</v>
      </c>
      <c r="D129" s="14"/>
      <c r="E129" s="14"/>
      <c r="F129" s="14"/>
      <c r="G129" s="15"/>
      <c r="H129" s="15"/>
      <c r="I129" s="14"/>
      <c r="J129" s="141">
        <v>82</v>
      </c>
      <c r="K129" s="138" t="s">
        <v>195</v>
      </c>
      <c r="L129" s="134">
        <v>82</v>
      </c>
      <c r="M129" s="133" t="s">
        <v>215</v>
      </c>
      <c r="P129" s="136"/>
      <c r="Q129" s="14"/>
      <c r="R129" s="14"/>
      <c r="S129" s="14"/>
      <c r="T129" s="11"/>
    </row>
    <row r="130" spans="1:20" s="4" customFormat="1" ht="51" hidden="1" outlineLevel="1">
      <c r="A130" s="204" t="s">
        <v>463</v>
      </c>
      <c r="B130" s="205" t="s">
        <v>464</v>
      </c>
      <c r="C130" s="204" t="s">
        <v>290</v>
      </c>
      <c r="D130" s="14"/>
      <c r="E130" s="14"/>
      <c r="F130" s="14"/>
      <c r="G130" s="15"/>
      <c r="H130" s="15"/>
      <c r="I130" s="14"/>
      <c r="J130" s="141">
        <v>83</v>
      </c>
      <c r="K130" s="138" t="s">
        <v>196</v>
      </c>
      <c r="L130" s="134">
        <v>71140</v>
      </c>
      <c r="M130" s="131" t="s">
        <v>221</v>
      </c>
      <c r="P130" s="136"/>
      <c r="Q130" s="14"/>
      <c r="R130" s="14"/>
      <c r="S130" s="14"/>
      <c r="T130" s="11"/>
    </row>
    <row r="131" spans="1:20" s="4" customFormat="1" ht="38.25" hidden="1" outlineLevel="1">
      <c r="A131" s="164" t="s">
        <v>306</v>
      </c>
      <c r="B131" s="164"/>
      <c r="C131" s="165"/>
      <c r="D131" s="14"/>
      <c r="E131" s="14"/>
      <c r="F131" s="14"/>
      <c r="G131" s="15"/>
      <c r="H131" s="15"/>
      <c r="I131" s="14"/>
      <c r="J131" s="141">
        <v>76</v>
      </c>
      <c r="K131" s="138" t="s">
        <v>189</v>
      </c>
      <c r="L131" s="134">
        <v>78</v>
      </c>
      <c r="M131" s="133" t="s">
        <v>214</v>
      </c>
      <c r="P131" s="136"/>
      <c r="Q131" s="14"/>
      <c r="R131" s="14"/>
      <c r="S131" s="14"/>
      <c r="T131" s="11"/>
    </row>
    <row r="132" spans="1:20" s="4" customFormat="1" ht="12.75" hidden="1" outlineLevel="1">
      <c r="A132" s="206" t="s">
        <v>469</v>
      </c>
      <c r="B132" s="164"/>
      <c r="C132" s="165"/>
      <c r="D132" s="14"/>
      <c r="E132" s="14"/>
      <c r="F132" s="14"/>
      <c r="G132" s="15"/>
      <c r="H132" s="15"/>
      <c r="I132" s="14"/>
      <c r="J132" s="14"/>
      <c r="K132" s="14"/>
      <c r="L132" s="14"/>
      <c r="M132" s="16"/>
      <c r="N132" s="14"/>
      <c r="O132" s="14"/>
      <c r="P132" s="14"/>
      <c r="Q132" s="14"/>
      <c r="R132" s="14"/>
      <c r="S132" s="14"/>
      <c r="T132" s="11"/>
    </row>
    <row r="133" spans="1:20" s="4" customFormat="1" ht="12.75" hidden="1" outlineLevel="1">
      <c r="A133" s="164" t="s">
        <v>316</v>
      </c>
      <c r="B133" s="164"/>
      <c r="C133" s="165"/>
      <c r="D133" s="14"/>
      <c r="E133" s="14"/>
      <c r="F133" s="14"/>
      <c r="G133" s="15"/>
      <c r="H133" s="15"/>
      <c r="I133" s="14"/>
      <c r="J133" s="14"/>
      <c r="K133" s="14"/>
      <c r="L133" s="14"/>
      <c r="M133" s="16"/>
      <c r="N133" s="14"/>
      <c r="O133" s="14"/>
      <c r="P133" s="14"/>
      <c r="Q133" s="14"/>
      <c r="R133" s="14"/>
      <c r="S133" s="14"/>
      <c r="T133" s="11"/>
    </row>
    <row r="134" spans="1:20" s="4" customFormat="1" ht="12.75" hidden="1" outlineLevel="1">
      <c r="A134" s="164" t="s">
        <v>317</v>
      </c>
      <c r="B134" s="164"/>
      <c r="C134" s="165"/>
      <c r="D134" s="14"/>
      <c r="E134" s="14"/>
      <c r="F134" s="14"/>
      <c r="G134" s="15"/>
      <c r="H134" s="15"/>
      <c r="I134" s="14"/>
      <c r="J134" s="14"/>
      <c r="K134" s="14"/>
      <c r="L134" s="14"/>
      <c r="M134" s="16"/>
      <c r="N134" s="14"/>
      <c r="O134" s="14"/>
      <c r="P134" s="14"/>
      <c r="Q134" s="14"/>
      <c r="R134" s="14"/>
      <c r="S134" s="14"/>
      <c r="T134" s="11"/>
    </row>
    <row r="135" spans="1:20" s="4" customFormat="1" ht="12.75" hidden="1" outlineLevel="1">
      <c r="A135" s="164" t="s">
        <v>318</v>
      </c>
      <c r="B135" s="164"/>
      <c r="C135" s="165"/>
      <c r="D135" s="14"/>
      <c r="E135" s="14"/>
      <c r="F135" s="14"/>
      <c r="G135" s="15"/>
      <c r="H135" s="15"/>
      <c r="I135" s="14"/>
      <c r="J135" s="14"/>
      <c r="K135" s="14"/>
      <c r="L135" s="14"/>
      <c r="M135" s="16"/>
      <c r="N135" s="14"/>
      <c r="O135" s="14"/>
      <c r="P135" s="14"/>
      <c r="Q135" s="14"/>
      <c r="R135" s="14"/>
      <c r="S135" s="14"/>
      <c r="T135" s="11"/>
    </row>
    <row r="136" spans="1:20" s="4" customFormat="1" ht="12.75" hidden="1" outlineLevel="1">
      <c r="A136" s="164"/>
      <c r="B136" s="164"/>
      <c r="C136" s="165"/>
      <c r="D136" s="14"/>
      <c r="E136" s="14"/>
      <c r="F136" s="14"/>
      <c r="G136" s="15"/>
      <c r="H136" s="15"/>
      <c r="I136" s="14"/>
      <c r="J136" s="14"/>
      <c r="K136" s="14"/>
      <c r="L136" s="14"/>
      <c r="M136" s="16"/>
      <c r="N136" s="14"/>
      <c r="O136" s="14"/>
      <c r="P136" s="14"/>
      <c r="Q136" s="14"/>
      <c r="R136" s="14"/>
      <c r="S136" s="14"/>
      <c r="T136" s="11"/>
    </row>
    <row r="137" spans="1:20" s="4" customFormat="1" ht="12.75" hidden="1" outlineLevel="1">
      <c r="A137" s="164"/>
      <c r="B137" s="164"/>
      <c r="C137" s="165"/>
      <c r="D137" s="14"/>
      <c r="E137" s="14"/>
      <c r="F137" s="14"/>
      <c r="G137" s="15"/>
      <c r="H137" s="15"/>
      <c r="I137" s="14"/>
      <c r="J137" s="14"/>
      <c r="K137" s="14"/>
      <c r="L137" s="14"/>
      <c r="M137" s="16"/>
      <c r="N137" s="14"/>
      <c r="O137" s="14"/>
      <c r="P137" s="14"/>
      <c r="Q137" s="14"/>
      <c r="R137" s="14"/>
      <c r="S137" s="14"/>
      <c r="T137" s="11"/>
    </row>
    <row r="138" spans="1:20" s="4" customFormat="1" ht="12.75" hidden="1" outlineLevel="1">
      <c r="A138" s="164"/>
      <c r="B138" s="164"/>
      <c r="C138" s="165"/>
      <c r="D138" s="14"/>
      <c r="E138" s="14"/>
      <c r="F138" s="14"/>
      <c r="G138" s="15"/>
      <c r="H138" s="15"/>
      <c r="I138" s="14"/>
      <c r="J138" s="14"/>
      <c r="K138" s="14"/>
      <c r="L138" s="14"/>
      <c r="M138" s="14"/>
      <c r="N138" s="14"/>
      <c r="O138" s="14"/>
      <c r="P138" s="14"/>
      <c r="Q138" s="14"/>
      <c r="R138" s="14"/>
      <c r="S138" s="14"/>
      <c r="T138" s="11"/>
    </row>
    <row r="139" spans="1:20" s="4" customFormat="1" ht="12.75" hidden="1" outlineLevel="1">
      <c r="A139" s="164"/>
      <c r="B139" s="164"/>
      <c r="C139" s="165"/>
      <c r="D139" s="14"/>
      <c r="E139" s="14"/>
      <c r="F139" s="14"/>
      <c r="G139" s="15"/>
      <c r="H139" s="15"/>
      <c r="I139" s="14"/>
      <c r="J139" s="14"/>
      <c r="K139" s="14"/>
      <c r="L139" s="14"/>
      <c r="M139" s="16"/>
      <c r="N139" s="14"/>
      <c r="O139" s="14"/>
      <c r="P139" s="14"/>
      <c r="Q139" s="14"/>
      <c r="R139" s="14"/>
      <c r="S139" s="14"/>
      <c r="T139" s="11"/>
    </row>
    <row r="140" spans="1:20" s="4" customFormat="1" ht="12.75" hidden="1" outlineLevel="1">
      <c r="A140" s="164"/>
      <c r="B140" s="164"/>
      <c r="C140" s="165"/>
      <c r="D140" s="14"/>
      <c r="E140" s="14"/>
      <c r="F140" s="14"/>
      <c r="G140" s="15"/>
      <c r="H140" s="15"/>
      <c r="I140" s="14"/>
      <c r="J140" s="14"/>
      <c r="K140" s="14"/>
      <c r="L140" s="14"/>
      <c r="M140" s="16"/>
      <c r="N140" s="14"/>
      <c r="O140" s="14"/>
      <c r="P140" s="14"/>
      <c r="Q140" s="14"/>
      <c r="R140" s="14"/>
      <c r="S140" s="14"/>
      <c r="T140" s="11"/>
    </row>
    <row r="141" spans="1:20" s="4" customFormat="1" ht="12.75" hidden="1" outlineLevel="1">
      <c r="A141" s="164"/>
      <c r="B141" s="164"/>
      <c r="C141" s="165"/>
      <c r="D141" s="14"/>
      <c r="E141" s="14"/>
      <c r="F141" s="14"/>
      <c r="G141" s="15"/>
      <c r="H141" s="15"/>
      <c r="I141" s="14"/>
      <c r="J141" s="14"/>
      <c r="K141" s="14"/>
      <c r="L141" s="14"/>
      <c r="M141" s="14"/>
      <c r="N141" s="14"/>
      <c r="O141" s="14"/>
      <c r="P141" s="14"/>
      <c r="Q141" s="14"/>
      <c r="R141" s="14"/>
      <c r="S141" s="14"/>
      <c r="T141" s="11"/>
    </row>
    <row r="142" spans="1:20" s="4" customFormat="1" ht="12.75" hidden="1" outlineLevel="1">
      <c r="A142" s="164"/>
      <c r="B142" s="164"/>
      <c r="C142" s="165"/>
      <c r="D142" s="14"/>
      <c r="E142" s="14"/>
      <c r="F142" s="14"/>
      <c r="G142" s="15"/>
      <c r="H142" s="15"/>
      <c r="I142" s="14"/>
      <c r="J142" s="14"/>
      <c r="K142" s="14"/>
      <c r="L142" s="14"/>
      <c r="M142" s="14"/>
      <c r="N142" s="14"/>
      <c r="O142" s="14"/>
      <c r="P142" s="14"/>
      <c r="Q142" s="14"/>
      <c r="R142" s="14"/>
      <c r="S142" s="14"/>
      <c r="T142" s="11"/>
    </row>
    <row r="143" spans="1:20" s="4" customFormat="1" ht="12.75" hidden="1" outlineLevel="1">
      <c r="A143" s="164"/>
      <c r="B143" s="164"/>
      <c r="C143" s="165"/>
      <c r="D143" s="14"/>
      <c r="E143" s="14"/>
      <c r="F143" s="14"/>
      <c r="G143" s="15"/>
      <c r="H143" s="15"/>
      <c r="I143" s="14"/>
      <c r="J143" s="14"/>
      <c r="K143" s="14"/>
      <c r="L143" s="14"/>
      <c r="M143" s="16"/>
      <c r="N143" s="14"/>
      <c r="O143" s="14"/>
      <c r="P143" s="14"/>
      <c r="Q143" s="14"/>
      <c r="R143" s="14"/>
      <c r="S143" s="14"/>
      <c r="T143" s="11"/>
    </row>
    <row r="144" spans="1:20" s="4" customFormat="1" ht="12.75" hidden="1" outlineLevel="1">
      <c r="A144" s="164"/>
      <c r="B144" s="164"/>
      <c r="C144" s="165"/>
      <c r="D144" s="14"/>
      <c r="E144" s="14"/>
      <c r="F144" s="14"/>
      <c r="G144" s="15"/>
      <c r="H144" s="15"/>
      <c r="I144" s="14"/>
      <c r="J144" s="14"/>
      <c r="K144" s="14"/>
      <c r="L144" s="14"/>
      <c r="M144" s="16"/>
      <c r="N144" s="14"/>
      <c r="O144" s="14"/>
      <c r="P144" s="14"/>
      <c r="Q144" s="14"/>
      <c r="R144" s="14"/>
      <c r="S144" s="14"/>
      <c r="T144" s="11"/>
    </row>
    <row r="145" spans="1:20" s="4" customFormat="1" ht="12.75" hidden="1" outlineLevel="1">
      <c r="A145" s="164"/>
      <c r="B145" s="164"/>
      <c r="C145" s="165"/>
      <c r="D145" s="14"/>
      <c r="E145" s="14"/>
      <c r="F145" s="14"/>
      <c r="G145" s="15"/>
      <c r="H145" s="15"/>
      <c r="I145" s="14"/>
      <c r="J145" s="14"/>
      <c r="K145" s="14"/>
      <c r="L145" s="14"/>
      <c r="M145" s="14"/>
      <c r="N145" s="14"/>
      <c r="O145" s="14"/>
      <c r="P145" s="14"/>
      <c r="Q145" s="14"/>
      <c r="R145" s="14"/>
      <c r="S145" s="14"/>
      <c r="T145" s="11"/>
    </row>
    <row r="146" spans="1:20" s="4" customFormat="1" ht="12.75" hidden="1" outlineLevel="1">
      <c r="A146" s="164"/>
      <c r="B146" s="164"/>
      <c r="C146" s="165"/>
      <c r="D146" s="14"/>
      <c r="E146" s="14"/>
      <c r="F146" s="14"/>
      <c r="G146" s="15"/>
      <c r="H146" s="15"/>
      <c r="I146" s="14"/>
      <c r="J146" s="14"/>
      <c r="K146" s="14"/>
      <c r="L146" s="14"/>
      <c r="M146" s="14"/>
      <c r="N146" s="14"/>
      <c r="O146" s="14"/>
      <c r="P146" s="14"/>
      <c r="Q146" s="14"/>
      <c r="R146" s="14"/>
      <c r="S146" s="14"/>
      <c r="T146" s="11"/>
    </row>
    <row r="147" spans="1:20" s="4" customFormat="1" ht="12.75" hidden="1" outlineLevel="1">
      <c r="A147" s="164"/>
      <c r="B147" s="164"/>
      <c r="C147" s="165"/>
      <c r="D147" s="14"/>
      <c r="E147" s="14"/>
      <c r="F147" s="14"/>
      <c r="G147" s="15"/>
      <c r="H147" s="15"/>
      <c r="I147" s="14"/>
      <c r="J147" s="14"/>
      <c r="K147" s="14"/>
      <c r="L147" s="14"/>
      <c r="M147" s="14"/>
      <c r="N147" s="14"/>
      <c r="O147" s="14"/>
      <c r="P147" s="14"/>
      <c r="Q147" s="14"/>
      <c r="R147" s="14"/>
      <c r="S147" s="14"/>
      <c r="T147" s="11"/>
    </row>
    <row r="148" spans="1:20" s="4" customFormat="1" ht="12.75" hidden="1" outlineLevel="1">
      <c r="A148" s="164"/>
      <c r="B148" s="164"/>
      <c r="C148" s="165"/>
      <c r="D148" s="14"/>
      <c r="E148" s="14"/>
      <c r="F148" s="14"/>
      <c r="G148" s="15"/>
      <c r="H148" s="15"/>
      <c r="I148" s="14"/>
      <c r="J148" s="14"/>
      <c r="K148" s="14"/>
      <c r="L148" s="14"/>
      <c r="M148" s="14"/>
      <c r="N148" s="14"/>
      <c r="O148" s="14"/>
      <c r="P148" s="14"/>
      <c r="Q148" s="14"/>
      <c r="R148" s="14"/>
      <c r="S148" s="14"/>
      <c r="T148" s="11"/>
    </row>
    <row r="149" spans="1:20" s="4" customFormat="1" ht="12.75" hidden="1" outlineLevel="1">
      <c r="A149" s="164"/>
      <c r="B149" s="164"/>
      <c r="C149" s="165"/>
      <c r="D149" s="14"/>
      <c r="E149" s="14"/>
      <c r="F149" s="14"/>
      <c r="G149" s="15"/>
      <c r="H149" s="15"/>
      <c r="I149" s="14"/>
      <c r="J149" s="14"/>
      <c r="K149" s="14"/>
      <c r="L149" s="14"/>
      <c r="M149" s="14"/>
      <c r="N149" s="14"/>
      <c r="O149" s="14"/>
      <c r="P149" s="14"/>
      <c r="Q149" s="14"/>
      <c r="R149" s="14"/>
      <c r="S149" s="14"/>
      <c r="T149" s="11"/>
    </row>
    <row r="150" spans="1:20" s="4" customFormat="1" ht="12.75" hidden="1" outlineLevel="1">
      <c r="A150" s="164"/>
      <c r="B150" s="164"/>
      <c r="C150" s="165"/>
      <c r="D150" s="14"/>
      <c r="E150" s="14"/>
      <c r="F150" s="14"/>
      <c r="G150" s="15"/>
      <c r="H150" s="15"/>
      <c r="I150" s="14"/>
      <c r="J150" s="14"/>
      <c r="K150" s="14"/>
      <c r="L150" s="14"/>
      <c r="M150" s="16"/>
      <c r="N150" s="14"/>
      <c r="O150" s="14"/>
      <c r="P150" s="14"/>
      <c r="Q150" s="14"/>
      <c r="R150" s="14"/>
      <c r="S150" s="14"/>
      <c r="T150" s="11"/>
    </row>
    <row r="151" spans="1:20" s="4" customFormat="1" ht="12.75" hidden="1" outlineLevel="1">
      <c r="A151" s="164"/>
      <c r="B151" s="164"/>
      <c r="C151" s="165"/>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164"/>
      <c r="B152" s="164"/>
      <c r="C152" s="165"/>
      <c r="D152" s="14"/>
      <c r="E152" s="14"/>
      <c r="F152" s="14"/>
      <c r="G152" s="15"/>
      <c r="H152" s="15"/>
      <c r="I152" s="14"/>
      <c r="J152" s="14"/>
      <c r="K152" s="14"/>
      <c r="L152" s="14"/>
      <c r="M152" s="16"/>
      <c r="N152" s="14"/>
      <c r="O152" s="14"/>
      <c r="P152" s="14"/>
      <c r="Q152" s="14"/>
      <c r="R152" s="14"/>
      <c r="S152" s="14"/>
      <c r="T152" s="11"/>
    </row>
    <row r="153" spans="1:19" s="4" customFormat="1" ht="12.75" hidden="1" outlineLevel="1">
      <c r="A153" s="164"/>
      <c r="B153" s="164"/>
      <c r="C153" s="165"/>
      <c r="D153" s="14"/>
      <c r="E153" s="14"/>
      <c r="F153" s="14"/>
      <c r="G153" s="15"/>
      <c r="H153" s="15"/>
      <c r="I153" s="14"/>
      <c r="J153" s="14"/>
      <c r="K153" s="14"/>
      <c r="L153" s="14"/>
      <c r="M153" s="16"/>
      <c r="N153" s="14"/>
      <c r="O153" s="14"/>
      <c r="P153" s="14"/>
      <c r="Q153" s="14"/>
      <c r="R153" s="14"/>
      <c r="S153" s="14"/>
    </row>
    <row r="154" spans="1:19" s="4" customFormat="1" ht="12.75" hidden="1" outlineLevel="1">
      <c r="A154" s="164"/>
      <c r="B154" s="164"/>
      <c r="C154" s="165"/>
      <c r="D154" s="14"/>
      <c r="E154" s="14"/>
      <c r="F154" s="14"/>
      <c r="G154" s="15"/>
      <c r="H154" s="15"/>
      <c r="I154" s="14"/>
      <c r="J154" s="14"/>
      <c r="K154" s="14"/>
      <c r="L154" s="14"/>
      <c r="M154" s="16"/>
      <c r="N154" s="14"/>
      <c r="O154" s="14"/>
      <c r="P154" s="14"/>
      <c r="Q154" s="14"/>
      <c r="R154" s="14"/>
      <c r="S154" s="14"/>
    </row>
    <row r="155" spans="1:19" s="4" customFormat="1" ht="12.75" hidden="1" outlineLevel="1">
      <c r="A155" s="164"/>
      <c r="B155" s="164"/>
      <c r="C155" s="165"/>
      <c r="D155" s="14"/>
      <c r="E155" s="14"/>
      <c r="F155" s="14"/>
      <c r="G155" s="15"/>
      <c r="H155" s="15"/>
      <c r="I155" s="14"/>
      <c r="J155" s="14"/>
      <c r="K155" s="14"/>
      <c r="L155" s="14"/>
      <c r="M155" s="16"/>
      <c r="N155" s="14"/>
      <c r="O155" s="14"/>
      <c r="P155" s="14"/>
      <c r="Q155" s="14"/>
      <c r="R155" s="14"/>
      <c r="S155" s="14"/>
    </row>
    <row r="156" spans="1:19" s="4" customFormat="1" ht="12.75" hidden="1" outlineLevel="1">
      <c r="A156" s="164"/>
      <c r="B156" s="164"/>
      <c r="C156" s="165"/>
      <c r="D156" s="14"/>
      <c r="E156" s="14"/>
      <c r="F156" s="14"/>
      <c r="G156" s="15"/>
      <c r="H156" s="15"/>
      <c r="I156" s="14"/>
      <c r="J156" s="14"/>
      <c r="K156" s="14"/>
      <c r="L156" s="14"/>
      <c r="M156" s="16"/>
      <c r="N156" s="14"/>
      <c r="O156" s="14"/>
      <c r="P156" s="14"/>
      <c r="Q156" s="14"/>
      <c r="R156" s="14"/>
      <c r="S156" s="14"/>
    </row>
    <row r="157" spans="1:19" s="4" customFormat="1" ht="12.75" hidden="1" outlineLevel="1">
      <c r="A157" s="164"/>
      <c r="B157" s="164"/>
      <c r="C157" s="165"/>
      <c r="D157" s="14"/>
      <c r="E157" s="14"/>
      <c r="F157" s="14"/>
      <c r="G157" s="15"/>
      <c r="H157" s="15"/>
      <c r="I157" s="14"/>
      <c r="J157" s="14"/>
      <c r="K157" s="14"/>
      <c r="L157" s="14"/>
      <c r="M157" s="16"/>
      <c r="N157" s="14"/>
      <c r="O157" s="14"/>
      <c r="P157" s="14"/>
      <c r="Q157" s="14"/>
      <c r="R157" s="14"/>
      <c r="S157" s="14"/>
    </row>
    <row r="158" spans="1:19" s="4" customFormat="1" ht="12.75" hidden="1" outlineLevel="1">
      <c r="A158" s="164"/>
      <c r="B158" s="164"/>
      <c r="C158" s="165"/>
      <c r="D158" s="14"/>
      <c r="E158" s="14"/>
      <c r="F158" s="14"/>
      <c r="G158" s="15"/>
      <c r="H158" s="15"/>
      <c r="I158" s="14"/>
      <c r="J158" s="14"/>
      <c r="K158" s="14"/>
      <c r="L158" s="14"/>
      <c r="M158" s="16"/>
      <c r="N158" s="14"/>
      <c r="O158" s="14"/>
      <c r="P158" s="14"/>
      <c r="Q158" s="14"/>
      <c r="R158" s="14"/>
      <c r="S158" s="14"/>
    </row>
    <row r="159" spans="1:19" s="4" customFormat="1" ht="12.75" hidden="1" outlineLevel="1">
      <c r="A159" s="164"/>
      <c r="B159" s="164"/>
      <c r="C159" s="165"/>
      <c r="D159" s="14"/>
      <c r="E159" s="14"/>
      <c r="F159" s="14"/>
      <c r="G159" s="15"/>
      <c r="H159" s="15"/>
      <c r="I159" s="14"/>
      <c r="J159" s="14"/>
      <c r="K159" s="14"/>
      <c r="L159" s="14"/>
      <c r="M159" s="16"/>
      <c r="N159" s="14"/>
      <c r="O159" s="14"/>
      <c r="P159" s="14"/>
      <c r="Q159" s="14"/>
      <c r="R159" s="14"/>
      <c r="S159" s="14"/>
    </row>
    <row r="160" spans="1:19" s="4" customFormat="1" ht="12.75" hidden="1" outlineLevel="1">
      <c r="A160" s="164"/>
      <c r="B160" s="164"/>
      <c r="C160" s="165"/>
      <c r="D160" s="14"/>
      <c r="E160" s="14"/>
      <c r="F160" s="14"/>
      <c r="G160" s="15"/>
      <c r="H160" s="15"/>
      <c r="I160" s="14"/>
      <c r="J160" s="14"/>
      <c r="K160" s="14"/>
      <c r="L160" s="14"/>
      <c r="M160" s="16"/>
      <c r="N160" s="14"/>
      <c r="O160" s="14"/>
      <c r="P160" s="14"/>
      <c r="Q160" s="14"/>
      <c r="R160" s="14"/>
      <c r="S160" s="14"/>
    </row>
    <row r="161" spans="1:19" s="4" customFormat="1" ht="12.75" hidden="1" outlineLevel="1">
      <c r="A161" s="164"/>
      <c r="B161" s="164"/>
      <c r="C161" s="165"/>
      <c r="D161" s="14"/>
      <c r="E161" s="14"/>
      <c r="F161" s="14"/>
      <c r="G161" s="15"/>
      <c r="H161" s="15"/>
      <c r="I161" s="14"/>
      <c r="J161" s="14"/>
      <c r="K161" s="14"/>
      <c r="L161" s="14"/>
      <c r="M161" s="16"/>
      <c r="N161" s="14"/>
      <c r="O161" s="14"/>
      <c r="P161" s="14"/>
      <c r="Q161" s="14"/>
      <c r="R161" s="14"/>
      <c r="S161" s="14"/>
    </row>
    <row r="162" spans="1:19" s="4" customFormat="1" ht="12.75" hidden="1" outlineLevel="1">
      <c r="A162" s="164"/>
      <c r="B162" s="164"/>
      <c r="C162" s="165"/>
      <c r="D162" s="14"/>
      <c r="E162" s="14"/>
      <c r="F162" s="14"/>
      <c r="G162" s="15"/>
      <c r="H162" s="15"/>
      <c r="I162" s="14"/>
      <c r="J162" s="14"/>
      <c r="K162" s="14"/>
      <c r="L162" s="14"/>
      <c r="M162" s="16"/>
      <c r="N162" s="14"/>
      <c r="O162" s="14"/>
      <c r="P162" s="14"/>
      <c r="Q162" s="14"/>
      <c r="R162" s="14"/>
      <c r="S162" s="14"/>
    </row>
    <row r="163" spans="1:19" s="4" customFormat="1" ht="12.75" hidden="1" outlineLevel="1">
      <c r="A163" s="164"/>
      <c r="B163" s="164"/>
      <c r="C163" s="165"/>
      <c r="D163" s="14"/>
      <c r="E163" s="14"/>
      <c r="F163" s="14"/>
      <c r="G163" s="15"/>
      <c r="H163" s="15"/>
      <c r="I163" s="14"/>
      <c r="J163" s="14"/>
      <c r="K163" s="14"/>
      <c r="L163" s="14"/>
      <c r="M163" s="16"/>
      <c r="N163" s="14"/>
      <c r="O163" s="14"/>
      <c r="P163" s="14"/>
      <c r="Q163" s="14"/>
      <c r="R163" s="14"/>
      <c r="S163" s="14"/>
    </row>
    <row r="164" spans="1:19" s="4" customFormat="1" ht="12.75" hidden="1" outlineLevel="1">
      <c r="A164" s="164"/>
      <c r="B164" s="164"/>
      <c r="C164" s="165"/>
      <c r="D164" s="14"/>
      <c r="E164" s="14"/>
      <c r="F164" s="14"/>
      <c r="G164" s="15"/>
      <c r="H164" s="15"/>
      <c r="I164" s="14"/>
      <c r="J164" s="14"/>
      <c r="K164" s="14"/>
      <c r="L164" s="14"/>
      <c r="M164" s="14"/>
      <c r="N164" s="14"/>
      <c r="O164" s="14"/>
      <c r="P164" s="14"/>
      <c r="Q164" s="14"/>
      <c r="R164" s="14"/>
      <c r="S164" s="14"/>
    </row>
    <row r="165" spans="1:19" s="4" customFormat="1" ht="12.75" hidden="1" outlineLevel="1">
      <c r="A165" s="164"/>
      <c r="B165" s="164"/>
      <c r="C165" s="165"/>
      <c r="D165" s="14"/>
      <c r="E165" s="14"/>
      <c r="F165" s="14"/>
      <c r="G165" s="15"/>
      <c r="H165" s="15"/>
      <c r="I165" s="14"/>
      <c r="J165" s="14"/>
      <c r="K165" s="14"/>
      <c r="L165" s="14"/>
      <c r="M165" s="16"/>
      <c r="N165" s="14"/>
      <c r="O165" s="14"/>
      <c r="P165" s="14"/>
      <c r="Q165" s="14"/>
      <c r="R165" s="14"/>
      <c r="S165" s="14"/>
    </row>
    <row r="166" spans="1:19" s="4" customFormat="1" ht="12.75" hidden="1" outlineLevel="1">
      <c r="A166" s="164"/>
      <c r="B166" s="164"/>
      <c r="C166" s="165"/>
      <c r="D166" s="14"/>
      <c r="E166" s="14"/>
      <c r="F166" s="14"/>
      <c r="G166" s="15"/>
      <c r="H166" s="15"/>
      <c r="I166" s="14"/>
      <c r="J166" s="14"/>
      <c r="K166" s="14"/>
      <c r="L166" s="14"/>
      <c r="M166" s="16"/>
      <c r="N166" s="14"/>
      <c r="O166" s="14"/>
      <c r="P166" s="14"/>
      <c r="Q166" s="14"/>
      <c r="R166" s="14"/>
      <c r="S166" s="14"/>
    </row>
    <row r="167" spans="1:19" s="4" customFormat="1" ht="12.75" hidden="1" outlineLevel="1">
      <c r="A167" s="164"/>
      <c r="B167" s="164"/>
      <c r="C167" s="165"/>
      <c r="D167" s="14"/>
      <c r="E167" s="14"/>
      <c r="F167" s="14"/>
      <c r="G167" s="15"/>
      <c r="H167" s="15"/>
      <c r="I167" s="14"/>
      <c r="J167" s="14"/>
      <c r="K167" s="14"/>
      <c r="L167" s="14"/>
      <c r="M167" s="14"/>
      <c r="N167" s="14"/>
      <c r="O167" s="14"/>
      <c r="P167" s="14"/>
      <c r="Q167" s="14"/>
      <c r="R167" s="14"/>
      <c r="S167" s="14"/>
    </row>
    <row r="168" spans="1:19" s="4" customFormat="1" ht="12.75" hidden="1" outlineLevel="1">
      <c r="A168" s="164"/>
      <c r="B168" s="164"/>
      <c r="C168" s="165"/>
      <c r="D168" s="14"/>
      <c r="E168" s="14"/>
      <c r="F168" s="14"/>
      <c r="G168" s="15"/>
      <c r="H168" s="15"/>
      <c r="I168" s="14"/>
      <c r="J168" s="14"/>
      <c r="K168" s="14"/>
      <c r="L168" s="14"/>
      <c r="M168" s="14"/>
      <c r="N168" s="14"/>
      <c r="O168" s="14"/>
      <c r="P168" s="14"/>
      <c r="Q168" s="14"/>
      <c r="R168" s="14"/>
      <c r="S168" s="14"/>
    </row>
    <row r="169" spans="1:19" s="4" customFormat="1" ht="12.75" hidden="1" outlineLevel="1">
      <c r="A169" s="164"/>
      <c r="B169" s="164"/>
      <c r="C169" s="165"/>
      <c r="D169" s="14"/>
      <c r="E169" s="14"/>
      <c r="F169" s="14"/>
      <c r="G169" s="15"/>
      <c r="H169" s="15"/>
      <c r="I169" s="14"/>
      <c r="J169" s="14"/>
      <c r="K169" s="14"/>
      <c r="L169" s="14"/>
      <c r="M169" s="16"/>
      <c r="N169" s="14"/>
      <c r="O169" s="14"/>
      <c r="P169" s="14"/>
      <c r="Q169" s="14"/>
      <c r="R169" s="14"/>
      <c r="S169" s="14"/>
    </row>
    <row r="170" spans="1:19" s="4" customFormat="1" ht="12.75" hidden="1" outlineLevel="1">
      <c r="A170" s="164"/>
      <c r="B170" s="164"/>
      <c r="C170" s="165"/>
      <c r="D170" s="14"/>
      <c r="E170" s="14"/>
      <c r="F170" s="14"/>
      <c r="G170" s="15"/>
      <c r="H170" s="15"/>
      <c r="I170" s="14"/>
      <c r="J170" s="14"/>
      <c r="K170" s="14"/>
      <c r="L170" s="14"/>
      <c r="M170" s="14"/>
      <c r="N170" s="14"/>
      <c r="O170" s="14"/>
      <c r="P170" s="14"/>
      <c r="Q170" s="14"/>
      <c r="R170" s="14"/>
      <c r="S170" s="14"/>
    </row>
    <row r="171" spans="1:19" s="4" customFormat="1" ht="12.75" hidden="1" outlineLevel="1">
      <c r="A171" s="164"/>
      <c r="B171" s="164"/>
      <c r="C171" s="165"/>
      <c r="D171" s="14"/>
      <c r="E171" s="14"/>
      <c r="F171" s="14"/>
      <c r="G171" s="15"/>
      <c r="H171" s="15"/>
      <c r="I171" s="14"/>
      <c r="J171" s="14"/>
      <c r="K171" s="14"/>
      <c r="L171" s="14"/>
      <c r="M171" s="14"/>
      <c r="N171" s="14"/>
      <c r="O171" s="14"/>
      <c r="P171" s="14"/>
      <c r="Q171" s="14"/>
      <c r="R171" s="14"/>
      <c r="S171" s="14"/>
    </row>
    <row r="172" spans="1:19" s="4" customFormat="1" ht="12.75" hidden="1" outlineLevel="1">
      <c r="A172" s="164"/>
      <c r="B172" s="164"/>
      <c r="C172" s="165"/>
      <c r="D172" s="14"/>
      <c r="E172" s="14"/>
      <c r="F172" s="14"/>
      <c r="G172" s="15"/>
      <c r="H172" s="15"/>
      <c r="I172" s="14"/>
      <c r="J172" s="14"/>
      <c r="K172" s="14"/>
      <c r="L172" s="14"/>
      <c r="M172" s="14"/>
      <c r="N172" s="14"/>
      <c r="O172" s="14"/>
      <c r="P172" s="14"/>
      <c r="Q172" s="14"/>
      <c r="R172" s="14"/>
      <c r="S172" s="14"/>
    </row>
    <row r="173" spans="1:19" s="4" customFormat="1" ht="12.75" hidden="1" outlineLevel="1">
      <c r="A173" s="164"/>
      <c r="B173" s="164"/>
      <c r="C173" s="165"/>
      <c r="D173" s="14"/>
      <c r="E173" s="14"/>
      <c r="F173" s="14"/>
      <c r="G173" s="15"/>
      <c r="H173" s="15"/>
      <c r="I173" s="14"/>
      <c r="J173" s="14"/>
      <c r="K173" s="14"/>
      <c r="L173" s="14"/>
      <c r="M173" s="14"/>
      <c r="N173" s="14"/>
      <c r="O173" s="14"/>
      <c r="P173" s="14"/>
      <c r="Q173" s="14"/>
      <c r="R173" s="14"/>
      <c r="S173" s="14"/>
    </row>
    <row r="174" spans="1:19" s="4" customFormat="1" ht="12.75" hidden="1" outlineLevel="1">
      <c r="A174" s="164"/>
      <c r="B174" s="164"/>
      <c r="C174" s="165"/>
      <c r="D174" s="14"/>
      <c r="E174" s="14"/>
      <c r="F174" s="14"/>
      <c r="G174" s="15"/>
      <c r="H174" s="15"/>
      <c r="I174" s="14"/>
      <c r="J174" s="14"/>
      <c r="K174" s="14"/>
      <c r="L174" s="14"/>
      <c r="M174" s="14"/>
      <c r="N174" s="14"/>
      <c r="O174" s="14"/>
      <c r="P174" s="14"/>
      <c r="Q174" s="14"/>
      <c r="R174" s="14"/>
      <c r="S174" s="14"/>
    </row>
    <row r="175" spans="1:19" s="4" customFormat="1" ht="12.75" hidden="1" outlineLevel="1">
      <c r="A175" s="164"/>
      <c r="B175" s="164"/>
      <c r="C175" s="165"/>
      <c r="D175" s="14"/>
      <c r="E175" s="14"/>
      <c r="F175" s="14"/>
      <c r="G175" s="15"/>
      <c r="H175" s="15"/>
      <c r="I175" s="14"/>
      <c r="J175" s="14"/>
      <c r="K175" s="14"/>
      <c r="L175" s="14"/>
      <c r="M175" s="14"/>
      <c r="N175" s="14"/>
      <c r="O175" s="14"/>
      <c r="P175" s="14"/>
      <c r="Q175" s="14"/>
      <c r="R175" s="14"/>
      <c r="S175" s="14"/>
    </row>
    <row r="176" spans="1:19" s="4" customFormat="1" ht="12.75" hidden="1" outlineLevel="1">
      <c r="A176" s="164"/>
      <c r="B176" s="164"/>
      <c r="C176" s="165"/>
      <c r="D176" s="14"/>
      <c r="E176" s="14"/>
      <c r="F176" s="14"/>
      <c r="G176" s="15"/>
      <c r="H176" s="15"/>
      <c r="I176" s="14"/>
      <c r="J176" s="14"/>
      <c r="K176" s="14"/>
      <c r="L176" s="14"/>
      <c r="M176" s="14"/>
      <c r="N176" s="14"/>
      <c r="O176" s="14"/>
      <c r="P176" s="14"/>
      <c r="Q176" s="14"/>
      <c r="R176" s="14"/>
      <c r="S176" s="14"/>
    </row>
    <row r="177" spans="1:19" s="4" customFormat="1" ht="12.75" hidden="1" outlineLevel="1">
      <c r="A177" s="164"/>
      <c r="B177" s="164"/>
      <c r="C177" s="165"/>
      <c r="D177" s="14"/>
      <c r="E177" s="14"/>
      <c r="F177" s="14"/>
      <c r="G177" s="15"/>
      <c r="H177" s="15"/>
      <c r="I177" s="14"/>
      <c r="J177" s="14"/>
      <c r="K177" s="14"/>
      <c r="L177" s="14"/>
      <c r="M177" s="14"/>
      <c r="N177" s="14"/>
      <c r="O177" s="14"/>
      <c r="P177" s="14"/>
      <c r="Q177" s="14"/>
      <c r="R177" s="14"/>
      <c r="S177" s="14"/>
    </row>
    <row r="178" spans="1:19" s="4" customFormat="1" ht="12.75" hidden="1" outlineLevel="1">
      <c r="A178" s="164"/>
      <c r="B178" s="164"/>
      <c r="C178" s="165"/>
      <c r="D178" s="14"/>
      <c r="E178" s="14"/>
      <c r="F178" s="14"/>
      <c r="G178" s="15"/>
      <c r="H178" s="15"/>
      <c r="I178" s="14"/>
      <c r="J178" s="14"/>
      <c r="K178" s="14"/>
      <c r="L178" s="14"/>
      <c r="M178" s="14"/>
      <c r="N178" s="14"/>
      <c r="O178" s="14"/>
      <c r="P178" s="14"/>
      <c r="Q178" s="14"/>
      <c r="R178" s="14"/>
      <c r="S178" s="14"/>
    </row>
    <row r="179" spans="1:19" s="4" customFormat="1" ht="12.75" hidden="1" outlineLevel="1">
      <c r="A179" s="164"/>
      <c r="B179" s="164"/>
      <c r="C179" s="165"/>
      <c r="D179" s="14"/>
      <c r="E179" s="14"/>
      <c r="F179" s="14"/>
      <c r="G179" s="15"/>
      <c r="H179" s="15"/>
      <c r="I179" s="14"/>
      <c r="J179" s="14"/>
      <c r="K179" s="14"/>
      <c r="L179" s="14"/>
      <c r="M179" s="14"/>
      <c r="N179" s="14"/>
      <c r="O179" s="14"/>
      <c r="P179" s="14"/>
      <c r="Q179" s="14"/>
      <c r="R179" s="14"/>
      <c r="S179" s="14"/>
    </row>
    <row r="180" spans="1:19" s="4" customFormat="1" ht="12.75" hidden="1" outlineLevel="1">
      <c r="A180" s="164"/>
      <c r="B180" s="164"/>
      <c r="C180" s="165"/>
      <c r="D180" s="14"/>
      <c r="E180" s="14"/>
      <c r="F180" s="14"/>
      <c r="G180" s="15"/>
      <c r="H180" s="15"/>
      <c r="I180" s="14"/>
      <c r="J180" s="14"/>
      <c r="K180" s="14"/>
      <c r="L180" s="14"/>
      <c r="M180" s="14"/>
      <c r="N180" s="14"/>
      <c r="O180" s="14"/>
      <c r="P180" s="14"/>
      <c r="Q180" s="14"/>
      <c r="R180" s="14"/>
      <c r="S180" s="14"/>
    </row>
    <row r="181" spans="1:19" s="4" customFormat="1" ht="12.75" hidden="1" outlineLevel="1">
      <c r="A181" s="164"/>
      <c r="B181" s="164"/>
      <c r="C181" s="165"/>
      <c r="D181" s="14"/>
      <c r="E181" s="14"/>
      <c r="F181" s="14"/>
      <c r="G181" s="15"/>
      <c r="H181" s="15"/>
      <c r="I181" s="14"/>
      <c r="J181" s="14"/>
      <c r="K181" s="14"/>
      <c r="L181" s="14"/>
      <c r="M181" s="14"/>
      <c r="N181" s="14"/>
      <c r="O181" s="14"/>
      <c r="P181" s="14"/>
      <c r="Q181" s="14"/>
      <c r="R181" s="14"/>
      <c r="S181" s="14"/>
    </row>
    <row r="182" spans="1:19" s="4" customFormat="1" ht="12.75" hidden="1" outlineLevel="1">
      <c r="A182" s="164"/>
      <c r="B182" s="164"/>
      <c r="C182" s="165"/>
      <c r="D182" s="14"/>
      <c r="E182" s="14"/>
      <c r="F182" s="14"/>
      <c r="G182" s="15"/>
      <c r="H182" s="15"/>
      <c r="I182" s="14"/>
      <c r="J182" s="14"/>
      <c r="K182" s="14"/>
      <c r="L182" s="14"/>
      <c r="M182" s="14"/>
      <c r="N182" s="14"/>
      <c r="O182" s="14"/>
      <c r="P182" s="14"/>
      <c r="Q182" s="14"/>
      <c r="R182" s="14"/>
      <c r="S182" s="14"/>
    </row>
    <row r="183" spans="1:19" s="4" customFormat="1" ht="12.75" hidden="1" outlineLevel="1">
      <c r="A183" s="164"/>
      <c r="B183" s="164"/>
      <c r="C183" s="165"/>
      <c r="D183" s="14"/>
      <c r="E183" s="14"/>
      <c r="F183" s="14"/>
      <c r="G183" s="15"/>
      <c r="H183" s="15"/>
      <c r="I183" s="14"/>
      <c r="J183" s="14"/>
      <c r="K183" s="14"/>
      <c r="L183" s="14"/>
      <c r="M183" s="14"/>
      <c r="N183" s="14"/>
      <c r="O183" s="14"/>
      <c r="P183" s="14"/>
      <c r="Q183" s="14"/>
      <c r="R183" s="14"/>
      <c r="S183" s="14"/>
    </row>
    <row r="184" spans="1:19" s="4" customFormat="1" ht="12.75" hidden="1" outlineLevel="1">
      <c r="A184" s="164"/>
      <c r="B184" s="164"/>
      <c r="C184" s="165"/>
      <c r="D184" s="14"/>
      <c r="E184" s="14"/>
      <c r="F184" s="14"/>
      <c r="G184" s="15"/>
      <c r="H184" s="15"/>
      <c r="I184" s="14"/>
      <c r="J184" s="14"/>
      <c r="K184" s="14"/>
      <c r="L184" s="14"/>
      <c r="M184" s="14"/>
      <c r="N184" s="14"/>
      <c r="O184" s="14"/>
      <c r="P184" s="14"/>
      <c r="Q184" s="14"/>
      <c r="R184" s="14"/>
      <c r="S184" s="14"/>
    </row>
    <row r="185" spans="1:19" s="4" customFormat="1" ht="12.75" hidden="1" outlineLevel="1">
      <c r="A185" s="164"/>
      <c r="B185" s="164"/>
      <c r="C185" s="165"/>
      <c r="D185" s="14"/>
      <c r="E185" s="14"/>
      <c r="F185" s="14"/>
      <c r="G185" s="15"/>
      <c r="H185" s="15"/>
      <c r="I185" s="14"/>
      <c r="J185" s="14"/>
      <c r="K185" s="14"/>
      <c r="L185" s="14"/>
      <c r="M185" s="14"/>
      <c r="N185" s="14"/>
      <c r="O185" s="14"/>
      <c r="P185" s="14"/>
      <c r="Q185" s="14"/>
      <c r="R185" s="14"/>
      <c r="S185" s="14"/>
    </row>
    <row r="186" spans="1:19" s="4" customFormat="1" ht="12.75" hidden="1" outlineLevel="1">
      <c r="A186" s="164"/>
      <c r="B186" s="164"/>
      <c r="C186" s="165"/>
      <c r="D186" s="14"/>
      <c r="E186" s="14"/>
      <c r="F186" s="14"/>
      <c r="G186" s="15"/>
      <c r="H186" s="15"/>
      <c r="I186" s="14"/>
      <c r="J186" s="14"/>
      <c r="K186" s="14"/>
      <c r="L186" s="14"/>
      <c r="M186" s="14"/>
      <c r="N186" s="14"/>
      <c r="O186" s="14"/>
      <c r="P186" s="14"/>
      <c r="Q186" s="14"/>
      <c r="R186" s="14"/>
      <c r="S186" s="14"/>
    </row>
    <row r="187" spans="1:19" s="4" customFormat="1" ht="12.75" hidden="1" outlineLevel="1">
      <c r="A187" s="164"/>
      <c r="B187" s="164"/>
      <c r="C187" s="165"/>
      <c r="D187" s="14"/>
      <c r="E187" s="14"/>
      <c r="F187" s="14"/>
      <c r="G187" s="15"/>
      <c r="H187" s="15"/>
      <c r="I187" s="14"/>
      <c r="J187" s="14"/>
      <c r="K187" s="14"/>
      <c r="L187" s="14"/>
      <c r="M187" s="14"/>
      <c r="N187" s="14"/>
      <c r="O187" s="14"/>
      <c r="P187" s="14"/>
      <c r="Q187" s="14"/>
      <c r="R187" s="14"/>
      <c r="S187" s="14"/>
    </row>
    <row r="188" spans="1:19" s="4" customFormat="1" ht="12.75" hidden="1" outlineLevel="1">
      <c r="A188" s="164"/>
      <c r="B188" s="164"/>
      <c r="C188" s="165"/>
      <c r="D188" s="14"/>
      <c r="E188" s="14"/>
      <c r="F188" s="14"/>
      <c r="G188" s="15"/>
      <c r="H188" s="15"/>
      <c r="I188" s="14"/>
      <c r="J188" s="14"/>
      <c r="K188" s="14"/>
      <c r="L188" s="14"/>
      <c r="M188" s="14"/>
      <c r="N188" s="14"/>
      <c r="O188" s="14"/>
      <c r="P188" s="14"/>
      <c r="Q188" s="14"/>
      <c r="R188" s="14"/>
      <c r="S188" s="14"/>
    </row>
    <row r="189" spans="1:19" s="4" customFormat="1" ht="12.75" hidden="1" outlineLevel="1">
      <c r="A189" s="164"/>
      <c r="B189" s="164"/>
      <c r="C189" s="165"/>
      <c r="D189" s="14"/>
      <c r="E189" s="14"/>
      <c r="F189" s="14"/>
      <c r="G189" s="15"/>
      <c r="H189" s="15"/>
      <c r="I189" s="14"/>
      <c r="J189" s="14"/>
      <c r="K189" s="14"/>
      <c r="L189" s="14"/>
      <c r="M189" s="14"/>
      <c r="N189" s="14"/>
      <c r="O189" s="14"/>
      <c r="P189" s="14"/>
      <c r="Q189" s="14"/>
      <c r="R189" s="14"/>
      <c r="S189" s="14"/>
    </row>
    <row r="190" spans="1:19" s="4" customFormat="1" ht="12.75" hidden="1" outlineLevel="1">
      <c r="A190" s="164"/>
      <c r="B190" s="164"/>
      <c r="C190" s="165"/>
      <c r="D190" s="14"/>
      <c r="E190" s="14"/>
      <c r="F190" s="14"/>
      <c r="G190" s="15"/>
      <c r="H190" s="15"/>
      <c r="I190" s="14"/>
      <c r="J190" s="14"/>
      <c r="K190" s="14"/>
      <c r="L190" s="14"/>
      <c r="M190" s="14"/>
      <c r="N190" s="14"/>
      <c r="O190" s="14"/>
      <c r="P190" s="14"/>
      <c r="Q190" s="14"/>
      <c r="R190" s="14"/>
      <c r="S190" s="14"/>
    </row>
    <row r="191" spans="1:19" s="4" customFormat="1" ht="12.75" hidden="1" outlineLevel="1">
      <c r="A191" s="164"/>
      <c r="B191" s="164"/>
      <c r="C191" s="165"/>
      <c r="D191" s="14"/>
      <c r="E191" s="14"/>
      <c r="F191" s="14"/>
      <c r="G191" s="15"/>
      <c r="H191" s="15"/>
      <c r="I191" s="14"/>
      <c r="J191" s="14"/>
      <c r="K191" s="14"/>
      <c r="L191" s="14"/>
      <c r="M191" s="14"/>
      <c r="N191" s="14"/>
      <c r="O191" s="14"/>
      <c r="P191" s="14"/>
      <c r="Q191" s="14"/>
      <c r="R191" s="14"/>
      <c r="S191" s="14"/>
    </row>
    <row r="192" spans="1:19" s="4" customFormat="1" ht="12.75" hidden="1" outlineLevel="1">
      <c r="A192" s="164"/>
      <c r="B192" s="164"/>
      <c r="C192" s="165"/>
      <c r="D192" s="14"/>
      <c r="E192" s="14"/>
      <c r="F192" s="14"/>
      <c r="G192" s="15"/>
      <c r="H192" s="15"/>
      <c r="I192" s="14"/>
      <c r="J192" s="14"/>
      <c r="K192" s="14"/>
      <c r="L192" s="14"/>
      <c r="M192" s="14"/>
      <c r="N192" s="14"/>
      <c r="O192" s="14"/>
      <c r="P192" s="14"/>
      <c r="Q192" s="14"/>
      <c r="R192" s="14"/>
      <c r="S192" s="14"/>
    </row>
    <row r="193" spans="1:19" s="4" customFormat="1" ht="12.75" hidden="1" outlineLevel="1">
      <c r="A193" s="164"/>
      <c r="B193" s="164"/>
      <c r="C193" s="165"/>
      <c r="D193" s="14"/>
      <c r="E193" s="14"/>
      <c r="F193" s="14"/>
      <c r="G193" s="15"/>
      <c r="H193" s="15"/>
      <c r="I193" s="14"/>
      <c r="J193" s="14"/>
      <c r="K193" s="14"/>
      <c r="L193" s="14"/>
      <c r="M193" s="14"/>
      <c r="N193" s="14"/>
      <c r="O193" s="14"/>
      <c r="P193" s="14"/>
      <c r="Q193" s="14"/>
      <c r="R193" s="14"/>
      <c r="S193" s="14"/>
    </row>
    <row r="194" spans="1:19" s="4" customFormat="1" ht="12.75" hidden="1" outlineLevel="1">
      <c r="A194" s="164"/>
      <c r="B194" s="164"/>
      <c r="C194" s="165"/>
      <c r="D194" s="14"/>
      <c r="E194" s="14"/>
      <c r="F194" s="14"/>
      <c r="G194" s="15"/>
      <c r="H194" s="15"/>
      <c r="I194" s="14"/>
      <c r="J194" s="14"/>
      <c r="K194" s="14"/>
      <c r="L194" s="14"/>
      <c r="M194" s="14"/>
      <c r="N194" s="14"/>
      <c r="O194" s="14"/>
      <c r="P194" s="14"/>
      <c r="Q194" s="14"/>
      <c r="R194" s="14"/>
      <c r="S194" s="14"/>
    </row>
    <row r="195" spans="1:19" s="4" customFormat="1" ht="12.75" hidden="1" outlineLevel="1">
      <c r="A195" s="164"/>
      <c r="B195" s="164"/>
      <c r="C195" s="165"/>
      <c r="D195" s="14"/>
      <c r="E195" s="14"/>
      <c r="F195" s="14"/>
      <c r="G195" s="15"/>
      <c r="H195" s="15"/>
      <c r="I195" s="14"/>
      <c r="J195" s="14"/>
      <c r="K195" s="14"/>
      <c r="L195" s="14"/>
      <c r="M195" s="14"/>
      <c r="N195" s="14"/>
      <c r="O195" s="14"/>
      <c r="P195" s="14"/>
      <c r="Q195" s="14"/>
      <c r="R195" s="14"/>
      <c r="S195" s="14"/>
    </row>
    <row r="196" spans="1:19" s="4" customFormat="1" ht="12.75" hidden="1" outlineLevel="1">
      <c r="A196" s="164"/>
      <c r="B196" s="164"/>
      <c r="C196" s="165"/>
      <c r="D196" s="14"/>
      <c r="E196" s="14"/>
      <c r="F196" s="14"/>
      <c r="G196" s="15"/>
      <c r="H196" s="15"/>
      <c r="I196" s="14"/>
      <c r="J196" s="14"/>
      <c r="K196" s="14"/>
      <c r="L196" s="14"/>
      <c r="M196" s="14"/>
      <c r="N196" s="14"/>
      <c r="O196" s="14"/>
      <c r="P196" s="14"/>
      <c r="Q196" s="14"/>
      <c r="R196" s="14"/>
      <c r="S196" s="14"/>
    </row>
    <row r="197" spans="1:19" s="4" customFormat="1" ht="12.75" hidden="1" outlineLevel="1">
      <c r="A197" s="164"/>
      <c r="B197" s="164"/>
      <c r="C197" s="165"/>
      <c r="D197" s="14"/>
      <c r="E197" s="14"/>
      <c r="F197" s="14"/>
      <c r="G197" s="15"/>
      <c r="H197" s="15"/>
      <c r="I197" s="14"/>
      <c r="J197" s="14"/>
      <c r="K197" s="14"/>
      <c r="L197" s="14"/>
      <c r="M197" s="14"/>
      <c r="N197" s="14"/>
      <c r="O197" s="14"/>
      <c r="P197" s="14"/>
      <c r="Q197" s="14"/>
      <c r="R197" s="14"/>
      <c r="S197" s="14"/>
    </row>
    <row r="198" spans="1:19" s="4" customFormat="1" ht="12.75" hidden="1" outlineLevel="1">
      <c r="A198" s="164"/>
      <c r="B198" s="164"/>
      <c r="C198" s="165"/>
      <c r="D198" s="14"/>
      <c r="E198" s="14"/>
      <c r="F198" s="14"/>
      <c r="G198" s="15"/>
      <c r="H198" s="15"/>
      <c r="I198" s="14"/>
      <c r="J198" s="14"/>
      <c r="K198" s="14"/>
      <c r="L198" s="14"/>
      <c r="M198" s="14"/>
      <c r="N198" s="14"/>
      <c r="O198" s="14"/>
      <c r="P198" s="14"/>
      <c r="Q198" s="14"/>
      <c r="R198" s="14"/>
      <c r="S198" s="14"/>
    </row>
    <row r="199" spans="1:19" s="4" customFormat="1" ht="12.75" hidden="1" outlineLevel="1">
      <c r="A199" s="164"/>
      <c r="B199" s="164"/>
      <c r="C199" s="165"/>
      <c r="D199" s="14"/>
      <c r="E199" s="14"/>
      <c r="F199" s="14"/>
      <c r="G199" s="15"/>
      <c r="H199" s="15"/>
      <c r="I199" s="14"/>
      <c r="J199" s="14"/>
      <c r="K199" s="14"/>
      <c r="L199" s="14"/>
      <c r="M199" s="14"/>
      <c r="N199" s="14"/>
      <c r="O199" s="14"/>
      <c r="P199" s="14"/>
      <c r="Q199" s="14"/>
      <c r="R199" s="14"/>
      <c r="S199" s="14"/>
    </row>
    <row r="200" spans="1:19" s="4" customFormat="1" ht="12.75" hidden="1" outlineLevel="1">
      <c r="A200" s="164"/>
      <c r="B200" s="164"/>
      <c r="C200" s="165"/>
      <c r="D200" s="14"/>
      <c r="E200" s="14"/>
      <c r="F200" s="14"/>
      <c r="G200" s="15"/>
      <c r="H200" s="15"/>
      <c r="I200" s="14"/>
      <c r="J200" s="14"/>
      <c r="K200" s="14"/>
      <c r="L200" s="14"/>
      <c r="M200" s="14"/>
      <c r="N200" s="14"/>
      <c r="O200" s="14"/>
      <c r="P200" s="14"/>
      <c r="Q200" s="14"/>
      <c r="R200" s="14"/>
      <c r="S200" s="14"/>
    </row>
    <row r="201" spans="1:19" s="4" customFormat="1" ht="12.75" hidden="1" outlineLevel="1">
      <c r="A201" s="164"/>
      <c r="B201" s="164"/>
      <c r="C201" s="165"/>
      <c r="D201" s="14"/>
      <c r="E201" s="14"/>
      <c r="F201" s="14"/>
      <c r="G201" s="15"/>
      <c r="H201" s="15"/>
      <c r="I201" s="14"/>
      <c r="J201" s="14"/>
      <c r="K201" s="14"/>
      <c r="L201" s="14"/>
      <c r="M201" s="14"/>
      <c r="N201" s="14"/>
      <c r="O201" s="14"/>
      <c r="P201" s="14"/>
      <c r="Q201" s="14"/>
      <c r="R201" s="14"/>
      <c r="S201" s="14"/>
    </row>
    <row r="202" spans="1:19" s="4" customFormat="1" ht="12.75" hidden="1" outlineLevel="1">
      <c r="A202" s="164"/>
      <c r="B202" s="164"/>
      <c r="C202" s="165"/>
      <c r="D202" s="14"/>
      <c r="E202" s="14"/>
      <c r="F202" s="14"/>
      <c r="G202" s="15"/>
      <c r="H202" s="15"/>
      <c r="I202" s="14"/>
      <c r="J202" s="14"/>
      <c r="K202" s="14"/>
      <c r="L202" s="14"/>
      <c r="M202" s="14"/>
      <c r="N202" s="14"/>
      <c r="O202" s="14"/>
      <c r="P202" s="14"/>
      <c r="Q202" s="14"/>
      <c r="R202" s="14"/>
      <c r="S202" s="14"/>
    </row>
    <row r="203" spans="1:19" s="4" customFormat="1" ht="12.75" hidden="1" outlineLevel="1">
      <c r="A203" s="164"/>
      <c r="B203" s="164"/>
      <c r="C203" s="165"/>
      <c r="D203" s="14"/>
      <c r="E203" s="14"/>
      <c r="F203" s="14"/>
      <c r="G203" s="15"/>
      <c r="H203" s="15"/>
      <c r="I203" s="14"/>
      <c r="J203" s="14"/>
      <c r="K203" s="14"/>
      <c r="L203" s="14"/>
      <c r="M203" s="14"/>
      <c r="N203" s="14"/>
      <c r="O203" s="14"/>
      <c r="P203" s="14"/>
      <c r="Q203" s="14"/>
      <c r="R203" s="14"/>
      <c r="S203" s="14"/>
    </row>
    <row r="204" spans="1:19" s="4" customFormat="1" ht="12.75" hidden="1" outlineLevel="1">
      <c r="A204" s="164"/>
      <c r="B204" s="164"/>
      <c r="C204" s="165"/>
      <c r="D204" s="14"/>
      <c r="E204" s="14"/>
      <c r="F204" s="14"/>
      <c r="G204" s="15"/>
      <c r="H204" s="15"/>
      <c r="I204" s="14"/>
      <c r="J204" s="14"/>
      <c r="K204" s="14"/>
      <c r="L204" s="14"/>
      <c r="M204" s="14"/>
      <c r="N204" s="14"/>
      <c r="O204" s="14"/>
      <c r="P204" s="14"/>
      <c r="Q204" s="14"/>
      <c r="R204" s="14"/>
      <c r="S204" s="14"/>
    </row>
    <row r="205" spans="1:19" s="4" customFormat="1" ht="12.75" hidden="1" outlineLevel="1">
      <c r="A205" s="164"/>
      <c r="B205" s="164"/>
      <c r="C205" s="165"/>
      <c r="D205" s="14"/>
      <c r="E205" s="14"/>
      <c r="F205" s="14"/>
      <c r="G205" s="15"/>
      <c r="H205" s="15"/>
      <c r="I205" s="14"/>
      <c r="J205" s="14"/>
      <c r="K205" s="14"/>
      <c r="L205" s="14"/>
      <c r="M205" s="14"/>
      <c r="N205" s="14"/>
      <c r="O205" s="14"/>
      <c r="P205" s="14"/>
      <c r="Q205" s="14"/>
      <c r="R205" s="14"/>
      <c r="S205" s="14"/>
    </row>
    <row r="206" spans="1:19" s="4" customFormat="1" ht="12.75" hidden="1" outlineLevel="1">
      <c r="A206" s="164"/>
      <c r="B206" s="164"/>
      <c r="C206" s="165"/>
      <c r="D206" s="14"/>
      <c r="E206" s="14"/>
      <c r="F206" s="14"/>
      <c r="G206" s="15"/>
      <c r="H206" s="15"/>
      <c r="I206" s="14"/>
      <c r="J206" s="14"/>
      <c r="K206" s="14"/>
      <c r="L206" s="14"/>
      <c r="M206" s="14"/>
      <c r="N206" s="14"/>
      <c r="O206" s="14"/>
      <c r="P206" s="14"/>
      <c r="Q206" s="14"/>
      <c r="R206" s="14"/>
      <c r="S206" s="14"/>
    </row>
    <row r="207" spans="1:19" s="4" customFormat="1" ht="12.75" hidden="1" outlineLevel="1">
      <c r="A207" s="164"/>
      <c r="B207" s="164"/>
      <c r="C207" s="165"/>
      <c r="D207" s="14"/>
      <c r="E207" s="14"/>
      <c r="F207" s="14"/>
      <c r="G207" s="15"/>
      <c r="H207" s="15"/>
      <c r="I207" s="14"/>
      <c r="J207" s="14"/>
      <c r="K207" s="14"/>
      <c r="L207" s="14"/>
      <c r="M207" s="14"/>
      <c r="N207" s="14"/>
      <c r="O207" s="14"/>
      <c r="P207" s="14"/>
      <c r="Q207" s="14"/>
      <c r="R207" s="14"/>
      <c r="S207" s="14"/>
    </row>
    <row r="208" spans="1:19" s="4" customFormat="1" ht="12.75" hidden="1" outlineLevel="1">
      <c r="A208" s="164"/>
      <c r="B208" s="164"/>
      <c r="C208" s="165"/>
      <c r="D208" s="14"/>
      <c r="E208" s="14"/>
      <c r="F208" s="14"/>
      <c r="G208" s="15"/>
      <c r="H208" s="15"/>
      <c r="I208" s="14"/>
      <c r="J208" s="14"/>
      <c r="K208" s="14"/>
      <c r="L208" s="14"/>
      <c r="M208" s="14"/>
      <c r="N208" s="14"/>
      <c r="O208" s="14"/>
      <c r="P208" s="14"/>
      <c r="Q208" s="14"/>
      <c r="R208" s="14"/>
      <c r="S208" s="14"/>
    </row>
    <row r="209" spans="1:19" s="4" customFormat="1" ht="12.75" hidden="1" outlineLevel="1">
      <c r="A209" s="164"/>
      <c r="B209" s="164"/>
      <c r="C209" s="165"/>
      <c r="D209" s="14"/>
      <c r="E209" s="14"/>
      <c r="F209" s="14"/>
      <c r="G209" s="15"/>
      <c r="H209" s="15"/>
      <c r="I209" s="14"/>
      <c r="J209" s="14"/>
      <c r="K209" s="14"/>
      <c r="L209" s="14"/>
      <c r="M209" s="14"/>
      <c r="N209" s="14"/>
      <c r="O209" s="14"/>
      <c r="P209" s="14"/>
      <c r="Q209" s="14"/>
      <c r="R209" s="14"/>
      <c r="S209" s="14"/>
    </row>
    <row r="210" spans="1:19" s="4" customFormat="1" ht="12.75" hidden="1" outlineLevel="1">
      <c r="A210" s="164"/>
      <c r="B210" s="164"/>
      <c r="C210" s="165"/>
      <c r="D210" s="14"/>
      <c r="E210" s="14"/>
      <c r="F210" s="14"/>
      <c r="G210" s="15"/>
      <c r="H210" s="15"/>
      <c r="I210" s="14"/>
      <c r="J210" s="14"/>
      <c r="K210" s="14"/>
      <c r="L210" s="14"/>
      <c r="M210" s="14"/>
      <c r="N210" s="14"/>
      <c r="O210" s="14"/>
      <c r="P210" s="14"/>
      <c r="Q210" s="14"/>
      <c r="R210" s="14"/>
      <c r="S210" s="14"/>
    </row>
    <row r="211" spans="1:19" s="4" customFormat="1" ht="12.75" hidden="1" outlineLevel="1">
      <c r="A211" s="164"/>
      <c r="B211" s="164"/>
      <c r="C211" s="165"/>
      <c r="D211" s="14"/>
      <c r="E211" s="14"/>
      <c r="F211" s="14"/>
      <c r="G211" s="15"/>
      <c r="H211" s="15"/>
      <c r="I211" s="14"/>
      <c r="J211" s="14"/>
      <c r="K211" s="14"/>
      <c r="L211" s="14"/>
      <c r="M211" s="14"/>
      <c r="N211" s="14"/>
      <c r="O211" s="14"/>
      <c r="P211" s="14"/>
      <c r="Q211" s="14"/>
      <c r="R211" s="14"/>
      <c r="S211" s="14"/>
    </row>
    <row r="212" spans="1:19" s="4" customFormat="1" ht="12.75" hidden="1" outlineLevel="1">
      <c r="A212" s="164"/>
      <c r="B212" s="164"/>
      <c r="C212" s="165"/>
      <c r="D212" s="14"/>
      <c r="E212" s="14"/>
      <c r="F212" s="14"/>
      <c r="G212" s="15"/>
      <c r="H212" s="15"/>
      <c r="I212" s="14"/>
      <c r="J212" s="14"/>
      <c r="K212" s="14"/>
      <c r="L212" s="14"/>
      <c r="M212" s="14"/>
      <c r="N212" s="14"/>
      <c r="O212" s="14"/>
      <c r="P212" s="14"/>
      <c r="Q212" s="14"/>
      <c r="R212" s="14"/>
      <c r="S212" s="14"/>
    </row>
    <row r="213" spans="1:19" s="4" customFormat="1" ht="12.75" hidden="1" outlineLevel="1">
      <c r="A213" s="164"/>
      <c r="B213" s="164"/>
      <c r="C213" s="165"/>
      <c r="D213" s="14"/>
      <c r="E213" s="14"/>
      <c r="F213" s="14"/>
      <c r="G213" s="15"/>
      <c r="H213" s="15"/>
      <c r="I213" s="14"/>
      <c r="J213" s="14"/>
      <c r="K213" s="14"/>
      <c r="L213" s="14"/>
      <c r="M213" s="14"/>
      <c r="N213" s="14"/>
      <c r="O213" s="14"/>
      <c r="P213" s="14"/>
      <c r="Q213" s="14"/>
      <c r="R213" s="14"/>
      <c r="S213" s="14"/>
    </row>
    <row r="214" spans="1:19" s="4" customFormat="1" ht="12.75" hidden="1" outlineLevel="1">
      <c r="A214" s="164"/>
      <c r="B214" s="164"/>
      <c r="C214" s="165"/>
      <c r="D214" s="14"/>
      <c r="E214" s="14"/>
      <c r="F214" s="14"/>
      <c r="G214" s="15"/>
      <c r="H214" s="15"/>
      <c r="I214" s="14"/>
      <c r="J214" s="14"/>
      <c r="K214" s="14"/>
      <c r="L214" s="14"/>
      <c r="M214" s="16"/>
      <c r="N214" s="14"/>
      <c r="O214" s="14"/>
      <c r="P214" s="14"/>
      <c r="Q214" s="14"/>
      <c r="R214" s="14"/>
      <c r="S214" s="14"/>
    </row>
    <row r="215" spans="1:19" s="4" customFormat="1" ht="12.75" hidden="1" outlineLevel="1">
      <c r="A215" s="164"/>
      <c r="B215" s="164"/>
      <c r="C215" s="165"/>
      <c r="D215" s="14"/>
      <c r="E215" s="14"/>
      <c r="F215" s="14"/>
      <c r="G215" s="15"/>
      <c r="H215" s="15"/>
      <c r="I215" s="14"/>
      <c r="J215" s="14"/>
      <c r="K215" s="14"/>
      <c r="L215" s="14"/>
      <c r="M215" s="16"/>
      <c r="N215" s="14"/>
      <c r="O215" s="14"/>
      <c r="P215" s="14"/>
      <c r="Q215" s="14"/>
      <c r="R215" s="14"/>
      <c r="S215" s="14"/>
    </row>
    <row r="216" spans="1:19" s="4" customFormat="1" ht="12.75" hidden="1" outlineLevel="1">
      <c r="A216" s="164"/>
      <c r="B216" s="164"/>
      <c r="C216" s="165"/>
      <c r="D216" s="14"/>
      <c r="E216" s="14"/>
      <c r="F216" s="14"/>
      <c r="G216" s="15"/>
      <c r="H216" s="15"/>
      <c r="I216" s="14"/>
      <c r="J216" s="14"/>
      <c r="K216" s="14"/>
      <c r="L216" s="14"/>
      <c r="M216" s="16"/>
      <c r="N216" s="14"/>
      <c r="O216" s="14"/>
      <c r="P216" s="14"/>
      <c r="Q216" s="14"/>
      <c r="R216" s="14"/>
      <c r="S216" s="14"/>
    </row>
    <row r="217" spans="1:19" s="4" customFormat="1" ht="12.75" hidden="1" outlineLevel="1">
      <c r="A217" s="164"/>
      <c r="B217" s="164"/>
      <c r="C217" s="165"/>
      <c r="D217" s="14"/>
      <c r="E217" s="14"/>
      <c r="F217" s="14"/>
      <c r="G217" s="15"/>
      <c r="H217" s="15"/>
      <c r="I217" s="14"/>
      <c r="J217" s="14"/>
      <c r="K217" s="14"/>
      <c r="L217" s="14"/>
      <c r="M217" s="16"/>
      <c r="N217" s="14"/>
      <c r="O217" s="14"/>
      <c r="P217" s="14"/>
      <c r="Q217" s="14"/>
      <c r="R217" s="14"/>
      <c r="S217" s="14"/>
    </row>
    <row r="218" spans="1:19" s="4" customFormat="1" ht="12.75" hidden="1" outlineLevel="1">
      <c r="A218" s="164"/>
      <c r="B218" s="164"/>
      <c r="C218" s="165"/>
      <c r="D218" s="14"/>
      <c r="E218" s="14"/>
      <c r="F218" s="14"/>
      <c r="G218" s="15"/>
      <c r="H218" s="15"/>
      <c r="I218" s="14"/>
      <c r="J218" s="14"/>
      <c r="K218" s="14"/>
      <c r="L218" s="14"/>
      <c r="M218" s="16"/>
      <c r="N218" s="14"/>
      <c r="O218" s="14"/>
      <c r="P218" s="14"/>
      <c r="Q218" s="14"/>
      <c r="R218" s="14"/>
      <c r="S218" s="14"/>
    </row>
    <row r="219" spans="1:19" s="4" customFormat="1" ht="12.75" hidden="1" outlineLevel="1">
      <c r="A219" s="164"/>
      <c r="B219" s="164"/>
      <c r="C219" s="165"/>
      <c r="D219" s="14"/>
      <c r="E219" s="14"/>
      <c r="F219" s="14"/>
      <c r="G219" s="15"/>
      <c r="H219" s="15"/>
      <c r="I219" s="14"/>
      <c r="J219" s="14"/>
      <c r="K219" s="14"/>
      <c r="L219" s="14"/>
      <c r="M219" s="16"/>
      <c r="N219" s="14"/>
      <c r="O219" s="14"/>
      <c r="P219" s="14"/>
      <c r="Q219" s="14"/>
      <c r="R219" s="14"/>
      <c r="S219" s="14"/>
    </row>
    <row r="220" spans="1:19" s="4" customFormat="1" ht="12.75" hidden="1" outlineLevel="1">
      <c r="A220" s="164"/>
      <c r="B220" s="164"/>
      <c r="C220" s="165"/>
      <c r="D220" s="14"/>
      <c r="E220" s="14"/>
      <c r="F220" s="14"/>
      <c r="G220" s="15"/>
      <c r="H220" s="15"/>
      <c r="I220" s="14"/>
      <c r="J220" s="14"/>
      <c r="K220" s="14"/>
      <c r="L220" s="14"/>
      <c r="M220" s="16"/>
      <c r="N220" s="14"/>
      <c r="O220" s="14"/>
      <c r="P220" s="14"/>
      <c r="Q220" s="14"/>
      <c r="R220" s="14"/>
      <c r="S220" s="14"/>
    </row>
    <row r="221" spans="1:19" s="4" customFormat="1" ht="12.75" hidden="1" outlineLevel="1">
      <c r="A221" s="164"/>
      <c r="B221" s="164"/>
      <c r="C221" s="165"/>
      <c r="D221" s="14"/>
      <c r="E221" s="14"/>
      <c r="F221" s="14"/>
      <c r="G221" s="15"/>
      <c r="H221" s="15"/>
      <c r="I221" s="14"/>
      <c r="J221" s="14"/>
      <c r="K221" s="14"/>
      <c r="L221" s="14"/>
      <c r="M221" s="16"/>
      <c r="N221" s="14"/>
      <c r="O221" s="14"/>
      <c r="P221" s="14"/>
      <c r="Q221" s="14"/>
      <c r="R221" s="14"/>
      <c r="S221" s="14"/>
    </row>
    <row r="222" spans="1:19" s="4" customFormat="1" ht="12.75" hidden="1" outlineLevel="1">
      <c r="A222" s="164"/>
      <c r="B222" s="164"/>
      <c r="C222" s="165"/>
      <c r="D222" s="14"/>
      <c r="E222" s="14"/>
      <c r="F222" s="14"/>
      <c r="G222" s="15"/>
      <c r="H222" s="15"/>
      <c r="I222" s="14"/>
      <c r="J222" s="14"/>
      <c r="K222" s="14"/>
      <c r="L222" s="14"/>
      <c r="M222" s="16"/>
      <c r="N222" s="14"/>
      <c r="O222" s="14"/>
      <c r="P222" s="14"/>
      <c r="Q222" s="14"/>
      <c r="R222" s="14"/>
      <c r="S222" s="14"/>
    </row>
    <row r="223" spans="1:19" s="4" customFormat="1" ht="12.75" hidden="1" outlineLevel="1">
      <c r="A223" s="164"/>
      <c r="B223" s="164"/>
      <c r="C223" s="165"/>
      <c r="D223" s="14"/>
      <c r="E223" s="14"/>
      <c r="F223" s="14"/>
      <c r="G223" s="15"/>
      <c r="H223" s="15"/>
      <c r="I223" s="14"/>
      <c r="J223" s="14"/>
      <c r="K223" s="14"/>
      <c r="L223" s="14"/>
      <c r="M223" s="16"/>
      <c r="N223" s="14"/>
      <c r="O223" s="14"/>
      <c r="P223" s="14"/>
      <c r="Q223" s="14"/>
      <c r="R223" s="14"/>
      <c r="S223" s="14"/>
    </row>
    <row r="224" spans="1:19" s="4" customFormat="1" ht="12.75" hidden="1" outlineLevel="1">
      <c r="A224" s="164"/>
      <c r="B224" s="164"/>
      <c r="C224" s="165"/>
      <c r="D224" s="14"/>
      <c r="E224" s="14"/>
      <c r="F224" s="14"/>
      <c r="G224" s="15"/>
      <c r="H224" s="15"/>
      <c r="I224" s="14"/>
      <c r="J224" s="14"/>
      <c r="K224" s="14"/>
      <c r="L224" s="14"/>
      <c r="M224" s="16"/>
      <c r="N224" s="14"/>
      <c r="O224" s="14"/>
      <c r="P224" s="14"/>
      <c r="Q224" s="14"/>
      <c r="R224" s="14"/>
      <c r="S224" s="14"/>
    </row>
    <row r="225" spans="1:19" s="4" customFormat="1" ht="12.75" hidden="1" outlineLevel="1">
      <c r="A225" s="164"/>
      <c r="B225" s="164"/>
      <c r="C225" s="165"/>
      <c r="D225" s="14"/>
      <c r="E225" s="14"/>
      <c r="F225" s="14"/>
      <c r="G225" s="15"/>
      <c r="H225" s="15"/>
      <c r="I225" s="14"/>
      <c r="J225" s="14"/>
      <c r="K225" s="14"/>
      <c r="L225" s="14"/>
      <c r="M225" s="16"/>
      <c r="N225" s="14"/>
      <c r="O225" s="14"/>
      <c r="P225" s="14"/>
      <c r="Q225" s="14"/>
      <c r="R225" s="14"/>
      <c r="S225" s="14"/>
    </row>
    <row r="226" spans="1:19" s="4" customFormat="1" ht="12.75" hidden="1" outlineLevel="1">
      <c r="A226" s="164"/>
      <c r="B226" s="164"/>
      <c r="C226" s="165"/>
      <c r="D226" s="14"/>
      <c r="E226" s="14"/>
      <c r="F226" s="14"/>
      <c r="G226" s="15"/>
      <c r="H226" s="15"/>
      <c r="I226" s="14"/>
      <c r="J226" s="14"/>
      <c r="K226" s="14"/>
      <c r="L226" s="14"/>
      <c r="M226" s="16"/>
      <c r="N226" s="14"/>
      <c r="O226" s="14"/>
      <c r="P226" s="14"/>
      <c r="Q226" s="14"/>
      <c r="R226" s="14"/>
      <c r="S226" s="14"/>
    </row>
    <row r="227" spans="1:19" s="4" customFormat="1" ht="12.75" hidden="1" outlineLevel="1">
      <c r="A227" s="164"/>
      <c r="B227" s="164"/>
      <c r="C227" s="165"/>
      <c r="D227" s="14"/>
      <c r="E227" s="14"/>
      <c r="F227" s="14"/>
      <c r="G227" s="15"/>
      <c r="H227" s="15"/>
      <c r="I227" s="14"/>
      <c r="J227" s="14"/>
      <c r="K227" s="14"/>
      <c r="L227" s="14"/>
      <c r="M227" s="16"/>
      <c r="N227" s="14"/>
      <c r="O227" s="14"/>
      <c r="P227" s="14"/>
      <c r="Q227" s="14"/>
      <c r="R227" s="14"/>
      <c r="S227" s="14"/>
    </row>
    <row r="228" spans="1:19" s="4" customFormat="1" ht="12.75" hidden="1" outlineLevel="1">
      <c r="A228" s="164"/>
      <c r="B228" s="164"/>
      <c r="C228" s="165"/>
      <c r="D228" s="14"/>
      <c r="E228" s="14"/>
      <c r="F228" s="14"/>
      <c r="G228" s="15"/>
      <c r="H228" s="15"/>
      <c r="I228" s="14"/>
      <c r="J228" s="14"/>
      <c r="K228" s="14"/>
      <c r="L228" s="14"/>
      <c r="M228" s="16"/>
      <c r="N228" s="14"/>
      <c r="O228" s="14"/>
      <c r="P228" s="14"/>
      <c r="Q228" s="14"/>
      <c r="R228" s="14"/>
      <c r="S228" s="14"/>
    </row>
    <row r="229" spans="1:19" s="4" customFormat="1" ht="12.75" hidden="1" outlineLevel="1">
      <c r="A229" s="164"/>
      <c r="B229" s="164"/>
      <c r="C229" s="165"/>
      <c r="D229" s="14"/>
      <c r="E229" s="14"/>
      <c r="F229" s="14"/>
      <c r="G229" s="15"/>
      <c r="H229" s="15"/>
      <c r="I229" s="14"/>
      <c r="J229" s="14"/>
      <c r="K229" s="14"/>
      <c r="L229" s="14"/>
      <c r="M229" s="16"/>
      <c r="N229" s="14"/>
      <c r="O229" s="14"/>
      <c r="P229" s="14"/>
      <c r="Q229" s="14"/>
      <c r="R229" s="14"/>
      <c r="S229" s="14"/>
    </row>
    <row r="230" spans="1:19" s="4" customFormat="1" ht="12.75" hidden="1" outlineLevel="1">
      <c r="A230" s="164"/>
      <c r="B230" s="164"/>
      <c r="C230" s="165"/>
      <c r="D230" s="14"/>
      <c r="E230" s="14"/>
      <c r="F230" s="14"/>
      <c r="G230" s="15"/>
      <c r="H230" s="15"/>
      <c r="I230" s="14"/>
      <c r="J230" s="14"/>
      <c r="K230" s="14"/>
      <c r="L230" s="14"/>
      <c r="M230" s="16"/>
      <c r="N230" s="14"/>
      <c r="O230" s="14"/>
      <c r="P230" s="14"/>
      <c r="Q230" s="14"/>
      <c r="R230" s="14"/>
      <c r="S230" s="14"/>
    </row>
    <row r="231" spans="1:19" s="4" customFormat="1" ht="12.75" hidden="1" outlineLevel="1">
      <c r="A231" s="164"/>
      <c r="B231" s="164"/>
      <c r="C231" s="165"/>
      <c r="D231" s="14"/>
      <c r="E231" s="14"/>
      <c r="F231" s="14"/>
      <c r="G231" s="15"/>
      <c r="H231" s="15"/>
      <c r="I231" s="14"/>
      <c r="J231" s="14"/>
      <c r="K231" s="14"/>
      <c r="L231" s="14"/>
      <c r="M231" s="16"/>
      <c r="N231" s="14"/>
      <c r="O231" s="14"/>
      <c r="P231" s="14"/>
      <c r="Q231" s="14"/>
      <c r="R231" s="14"/>
      <c r="S231" s="14"/>
    </row>
    <row r="232" spans="1:19" s="4" customFormat="1" ht="12.75" hidden="1" outlineLevel="1">
      <c r="A232" s="164"/>
      <c r="B232" s="164"/>
      <c r="C232" s="165"/>
      <c r="D232" s="14"/>
      <c r="E232" s="14"/>
      <c r="F232" s="14"/>
      <c r="G232" s="15"/>
      <c r="H232" s="15"/>
      <c r="I232" s="14"/>
      <c r="J232" s="14"/>
      <c r="K232" s="14"/>
      <c r="L232" s="14"/>
      <c r="M232" s="16"/>
      <c r="N232" s="14"/>
      <c r="O232" s="14"/>
      <c r="P232" s="14"/>
      <c r="Q232" s="14"/>
      <c r="R232" s="14"/>
      <c r="S232" s="14"/>
    </row>
    <row r="233" spans="1:19" s="4" customFormat="1" ht="12.75" hidden="1" outlineLevel="1">
      <c r="A233" s="164"/>
      <c r="B233" s="164"/>
      <c r="C233" s="165"/>
      <c r="D233" s="14"/>
      <c r="E233" s="14"/>
      <c r="F233" s="14"/>
      <c r="G233" s="15"/>
      <c r="H233" s="15"/>
      <c r="I233" s="14"/>
      <c r="J233" s="14"/>
      <c r="K233" s="14"/>
      <c r="L233" s="14"/>
      <c r="M233" s="16"/>
      <c r="N233" s="14"/>
      <c r="O233" s="14"/>
      <c r="P233" s="14"/>
      <c r="Q233" s="14"/>
      <c r="R233" s="14"/>
      <c r="S233" s="14"/>
    </row>
    <row r="234" spans="1:19" s="4" customFormat="1" ht="12.75" hidden="1" outlineLevel="1">
      <c r="A234" s="164"/>
      <c r="B234" s="164"/>
      <c r="C234" s="165"/>
      <c r="D234" s="14"/>
      <c r="E234" s="14"/>
      <c r="F234" s="14"/>
      <c r="G234" s="15"/>
      <c r="H234" s="15"/>
      <c r="I234" s="14"/>
      <c r="J234" s="14"/>
      <c r="K234" s="14"/>
      <c r="L234" s="14"/>
      <c r="M234" s="16"/>
      <c r="N234" s="14"/>
      <c r="O234" s="14"/>
      <c r="P234" s="14"/>
      <c r="Q234" s="14"/>
      <c r="R234" s="14"/>
      <c r="S234" s="14"/>
    </row>
    <row r="235" spans="1:19" s="4" customFormat="1" ht="12.75" hidden="1" outlineLevel="1">
      <c r="A235" s="164"/>
      <c r="B235" s="164"/>
      <c r="C235" s="165"/>
      <c r="D235" s="14"/>
      <c r="E235" s="14"/>
      <c r="F235" s="14"/>
      <c r="G235" s="15"/>
      <c r="H235" s="15"/>
      <c r="I235" s="14"/>
      <c r="J235" s="14"/>
      <c r="K235" s="14"/>
      <c r="L235" s="14"/>
      <c r="M235" s="16"/>
      <c r="N235" s="14"/>
      <c r="O235" s="14"/>
      <c r="P235" s="14"/>
      <c r="Q235" s="14"/>
      <c r="R235" s="14"/>
      <c r="S235" s="14"/>
    </row>
    <row r="236" spans="1:19" s="4" customFormat="1" ht="12.75" hidden="1" outlineLevel="1">
      <c r="A236" s="164"/>
      <c r="B236" s="164"/>
      <c r="C236" s="165"/>
      <c r="D236" s="14"/>
      <c r="E236" s="14"/>
      <c r="F236" s="14"/>
      <c r="G236" s="15"/>
      <c r="H236" s="15"/>
      <c r="I236" s="14"/>
      <c r="J236" s="14"/>
      <c r="K236" s="14"/>
      <c r="L236" s="14"/>
      <c r="M236" s="16"/>
      <c r="N236" s="14"/>
      <c r="O236" s="14"/>
      <c r="P236" s="14"/>
      <c r="Q236" s="14"/>
      <c r="R236" s="14"/>
      <c r="S236" s="14"/>
    </row>
    <row r="237" spans="1:19" s="4" customFormat="1" ht="12.75" hidden="1" outlineLevel="1">
      <c r="A237" s="164"/>
      <c r="B237" s="164"/>
      <c r="C237" s="165"/>
      <c r="D237" s="14"/>
      <c r="E237" s="14"/>
      <c r="F237" s="14"/>
      <c r="G237" s="15"/>
      <c r="H237" s="15"/>
      <c r="I237" s="14"/>
      <c r="J237" s="14"/>
      <c r="K237" s="14"/>
      <c r="L237" s="14"/>
      <c r="M237" s="16"/>
      <c r="N237" s="14"/>
      <c r="O237" s="14"/>
      <c r="P237" s="14"/>
      <c r="Q237" s="14"/>
      <c r="R237" s="14"/>
      <c r="S237" s="14"/>
    </row>
    <row r="238" spans="1:19" s="4" customFormat="1" ht="12.75" hidden="1" outlineLevel="1">
      <c r="A238" s="164"/>
      <c r="B238" s="164"/>
      <c r="C238" s="165"/>
      <c r="D238" s="14"/>
      <c r="E238" s="14"/>
      <c r="F238" s="14"/>
      <c r="G238" s="15"/>
      <c r="H238" s="15"/>
      <c r="I238" s="14"/>
      <c r="J238" s="14"/>
      <c r="K238" s="14"/>
      <c r="L238" s="14"/>
      <c r="M238" s="16"/>
      <c r="N238" s="14"/>
      <c r="O238" s="14"/>
      <c r="P238" s="14"/>
      <c r="Q238" s="14"/>
      <c r="R238" s="14"/>
      <c r="S238" s="14"/>
    </row>
    <row r="239" spans="1:19" s="4" customFormat="1" ht="12.75" hidden="1" outlineLevel="1">
      <c r="A239" s="164"/>
      <c r="B239" s="164"/>
      <c r="C239" s="165"/>
      <c r="D239" s="14"/>
      <c r="E239" s="14"/>
      <c r="F239" s="14"/>
      <c r="G239" s="15"/>
      <c r="H239" s="15"/>
      <c r="I239" s="14"/>
      <c r="J239" s="14"/>
      <c r="K239" s="14"/>
      <c r="L239" s="14"/>
      <c r="M239" s="16"/>
      <c r="N239" s="14"/>
      <c r="O239" s="14"/>
      <c r="P239" s="14"/>
      <c r="Q239" s="14"/>
      <c r="R239" s="14"/>
      <c r="S239" s="14"/>
    </row>
    <row r="240" spans="1:19" s="4" customFormat="1" ht="12.75" hidden="1" outlineLevel="1">
      <c r="A240" s="164"/>
      <c r="B240" s="164"/>
      <c r="C240" s="165"/>
      <c r="D240" s="14"/>
      <c r="E240" s="14"/>
      <c r="F240" s="14"/>
      <c r="G240" s="15"/>
      <c r="H240" s="15"/>
      <c r="I240" s="14"/>
      <c r="J240" s="14"/>
      <c r="K240" s="14"/>
      <c r="L240" s="14"/>
      <c r="M240" s="16"/>
      <c r="N240" s="14"/>
      <c r="O240" s="14"/>
      <c r="P240" s="14"/>
      <c r="Q240" s="14"/>
      <c r="R240" s="14"/>
      <c r="S240" s="14"/>
    </row>
    <row r="241" spans="1:19" s="4" customFormat="1" ht="12.75" hidden="1" outlineLevel="1">
      <c r="A241" s="164"/>
      <c r="B241" s="164"/>
      <c r="C241" s="165"/>
      <c r="D241" s="14"/>
      <c r="E241" s="14"/>
      <c r="F241" s="14"/>
      <c r="G241" s="15"/>
      <c r="H241" s="15"/>
      <c r="I241" s="14"/>
      <c r="J241" s="14"/>
      <c r="K241" s="14"/>
      <c r="L241" s="14"/>
      <c r="M241" s="16"/>
      <c r="N241" s="14"/>
      <c r="O241" s="14"/>
      <c r="P241" s="14"/>
      <c r="Q241" s="14"/>
      <c r="R241" s="14"/>
      <c r="S241" s="14"/>
    </row>
    <row r="242" spans="1:19" s="4" customFormat="1" ht="12.75" hidden="1" outlineLevel="1">
      <c r="A242" s="164"/>
      <c r="B242" s="164"/>
      <c r="C242" s="165"/>
      <c r="D242" s="14"/>
      <c r="E242" s="14"/>
      <c r="F242" s="14"/>
      <c r="G242" s="15"/>
      <c r="H242" s="15"/>
      <c r="I242" s="14"/>
      <c r="J242" s="14"/>
      <c r="K242" s="14"/>
      <c r="L242" s="14"/>
      <c r="M242" s="16"/>
      <c r="N242" s="14"/>
      <c r="O242" s="14"/>
      <c r="P242" s="14"/>
      <c r="Q242" s="14"/>
      <c r="R242" s="14"/>
      <c r="S242" s="14"/>
    </row>
    <row r="243" spans="1:19" s="4" customFormat="1" ht="12.75" hidden="1" outlineLevel="1">
      <c r="A243" s="164"/>
      <c r="B243" s="164"/>
      <c r="C243" s="165"/>
      <c r="D243" s="14"/>
      <c r="E243" s="14"/>
      <c r="F243" s="14"/>
      <c r="G243" s="15"/>
      <c r="H243" s="15"/>
      <c r="I243" s="14"/>
      <c r="J243" s="14"/>
      <c r="K243" s="14"/>
      <c r="L243" s="14"/>
      <c r="M243" s="16"/>
      <c r="N243" s="14"/>
      <c r="O243" s="14"/>
      <c r="P243" s="14"/>
      <c r="Q243" s="14"/>
      <c r="R243" s="14"/>
      <c r="S243" s="14"/>
    </row>
    <row r="244" spans="1:19" s="4" customFormat="1" ht="12.75" hidden="1" outlineLevel="1">
      <c r="A244" s="164"/>
      <c r="B244" s="164"/>
      <c r="C244" s="165"/>
      <c r="D244" s="14"/>
      <c r="E244" s="14"/>
      <c r="F244" s="14"/>
      <c r="G244" s="15"/>
      <c r="H244" s="15"/>
      <c r="I244" s="14"/>
      <c r="J244" s="14"/>
      <c r="K244" s="14"/>
      <c r="L244" s="14"/>
      <c r="M244" s="16"/>
      <c r="N244" s="14"/>
      <c r="O244" s="14"/>
      <c r="P244" s="14"/>
      <c r="Q244" s="14"/>
      <c r="R244" s="14"/>
      <c r="S244" s="14"/>
    </row>
    <row r="245" spans="1:19" s="4" customFormat="1" ht="12.75" hidden="1" outlineLevel="1">
      <c r="A245" s="164"/>
      <c r="B245" s="164"/>
      <c r="C245" s="165"/>
      <c r="D245" s="14"/>
      <c r="E245" s="14"/>
      <c r="F245" s="14"/>
      <c r="G245" s="15"/>
      <c r="H245" s="15"/>
      <c r="I245" s="14"/>
      <c r="J245" s="14"/>
      <c r="K245" s="14"/>
      <c r="L245" s="14"/>
      <c r="M245" s="16"/>
      <c r="N245" s="14"/>
      <c r="O245" s="14"/>
      <c r="P245" s="14"/>
      <c r="Q245" s="14"/>
      <c r="R245" s="14"/>
      <c r="S245" s="14"/>
    </row>
    <row r="246" spans="1:19" s="4" customFormat="1" ht="12.75" hidden="1" outlineLevel="1">
      <c r="A246" s="164"/>
      <c r="B246" s="164"/>
      <c r="C246" s="165"/>
      <c r="D246" s="14"/>
      <c r="E246" s="14"/>
      <c r="F246" s="14"/>
      <c r="G246" s="15"/>
      <c r="H246" s="15"/>
      <c r="I246" s="14"/>
      <c r="J246" s="14"/>
      <c r="K246" s="14"/>
      <c r="L246" s="14"/>
      <c r="M246" s="16"/>
      <c r="N246" s="14"/>
      <c r="O246" s="14"/>
      <c r="P246" s="14"/>
      <c r="Q246" s="14"/>
      <c r="R246" s="14"/>
      <c r="S246" s="14"/>
    </row>
    <row r="247" spans="1:19" s="4" customFormat="1" ht="12.75" hidden="1" outlineLevel="1">
      <c r="A247" s="164"/>
      <c r="B247" s="164"/>
      <c r="C247" s="165"/>
      <c r="D247" s="14"/>
      <c r="E247" s="14"/>
      <c r="F247" s="14"/>
      <c r="G247" s="15"/>
      <c r="H247" s="15"/>
      <c r="I247" s="14"/>
      <c r="J247" s="14"/>
      <c r="K247" s="14"/>
      <c r="L247" s="14"/>
      <c r="M247" s="16"/>
      <c r="N247" s="14"/>
      <c r="O247" s="14"/>
      <c r="P247" s="14"/>
      <c r="Q247" s="14"/>
      <c r="R247" s="14"/>
      <c r="S247" s="14"/>
    </row>
    <row r="248" spans="1:19" s="4" customFormat="1" ht="12.75" hidden="1" outlineLevel="1">
      <c r="A248" s="164"/>
      <c r="B248" s="164"/>
      <c r="C248" s="165"/>
      <c r="D248" s="14"/>
      <c r="E248" s="14"/>
      <c r="F248" s="14"/>
      <c r="G248" s="15"/>
      <c r="H248" s="15"/>
      <c r="I248" s="14"/>
      <c r="J248" s="14"/>
      <c r="K248" s="14"/>
      <c r="L248" s="14"/>
      <c r="M248" s="16"/>
      <c r="N248" s="14"/>
      <c r="O248" s="14"/>
      <c r="P248" s="14"/>
      <c r="Q248" s="14"/>
      <c r="R248" s="14"/>
      <c r="S248" s="14"/>
    </row>
    <row r="249" spans="1:19" s="4" customFormat="1" ht="12.75" hidden="1" outlineLevel="1">
      <c r="A249" s="164"/>
      <c r="B249" s="164"/>
      <c r="C249" s="165"/>
      <c r="D249" s="14"/>
      <c r="E249" s="14"/>
      <c r="F249" s="14"/>
      <c r="G249" s="15"/>
      <c r="H249" s="15"/>
      <c r="I249" s="14"/>
      <c r="J249" s="14"/>
      <c r="K249" s="14"/>
      <c r="L249" s="14"/>
      <c r="M249" s="16"/>
      <c r="N249" s="14"/>
      <c r="O249" s="14"/>
      <c r="P249" s="14"/>
      <c r="Q249" s="14"/>
      <c r="R249" s="14"/>
      <c r="S249" s="14"/>
    </row>
    <row r="250" spans="1:19" s="4" customFormat="1" ht="12.75" hidden="1" outlineLevel="1">
      <c r="A250" s="164"/>
      <c r="B250" s="164"/>
      <c r="C250" s="165"/>
      <c r="D250" s="14"/>
      <c r="E250" s="14"/>
      <c r="F250" s="14"/>
      <c r="G250" s="15"/>
      <c r="H250" s="15"/>
      <c r="I250" s="14"/>
      <c r="J250" s="14"/>
      <c r="K250" s="14"/>
      <c r="L250" s="14"/>
      <c r="M250" s="16"/>
      <c r="N250" s="14"/>
      <c r="O250" s="14"/>
      <c r="P250" s="14"/>
      <c r="Q250" s="14"/>
      <c r="R250" s="14"/>
      <c r="S250" s="14"/>
    </row>
    <row r="251" spans="1:19" s="4" customFormat="1" ht="12.75" hidden="1" outlineLevel="1">
      <c r="A251" s="164"/>
      <c r="B251" s="164"/>
      <c r="C251" s="165"/>
      <c r="D251" s="14"/>
      <c r="E251" s="14"/>
      <c r="F251" s="14"/>
      <c r="G251" s="15"/>
      <c r="H251" s="15"/>
      <c r="I251" s="14"/>
      <c r="J251" s="14"/>
      <c r="K251" s="14"/>
      <c r="L251" s="14"/>
      <c r="M251" s="16"/>
      <c r="N251" s="14"/>
      <c r="O251" s="14"/>
      <c r="P251" s="14"/>
      <c r="Q251" s="14"/>
      <c r="R251" s="14"/>
      <c r="S251" s="14"/>
    </row>
    <row r="252" spans="1:19" s="4" customFormat="1" ht="12.75" hidden="1" outlineLevel="1">
      <c r="A252" s="164"/>
      <c r="B252" s="164"/>
      <c r="C252" s="165"/>
      <c r="D252" s="14"/>
      <c r="E252" s="14"/>
      <c r="F252" s="14"/>
      <c r="G252" s="15"/>
      <c r="H252" s="15"/>
      <c r="I252" s="14"/>
      <c r="J252" s="14"/>
      <c r="K252" s="14"/>
      <c r="L252" s="14"/>
      <c r="M252" s="16"/>
      <c r="N252" s="14"/>
      <c r="O252" s="14"/>
      <c r="P252" s="14"/>
      <c r="Q252" s="14"/>
      <c r="R252" s="14"/>
      <c r="S252" s="14"/>
    </row>
    <row r="253" spans="1:19" s="4" customFormat="1" ht="12.75" hidden="1" outlineLevel="1">
      <c r="A253" s="164"/>
      <c r="B253" s="164"/>
      <c r="C253" s="165"/>
      <c r="D253" s="14"/>
      <c r="E253" s="14"/>
      <c r="F253" s="14"/>
      <c r="G253" s="15"/>
      <c r="H253" s="15"/>
      <c r="I253" s="14"/>
      <c r="J253" s="14"/>
      <c r="K253" s="14"/>
      <c r="L253" s="14"/>
      <c r="M253" s="16"/>
      <c r="N253" s="14"/>
      <c r="O253" s="14"/>
      <c r="P253" s="14"/>
      <c r="Q253" s="14"/>
      <c r="R253" s="14"/>
      <c r="S253" s="14"/>
    </row>
    <row r="254" spans="1:19" s="4" customFormat="1" ht="12.75" hidden="1" outlineLevel="1">
      <c r="A254" s="164"/>
      <c r="B254" s="164"/>
      <c r="C254" s="165"/>
      <c r="D254" s="14"/>
      <c r="E254" s="14"/>
      <c r="F254" s="14"/>
      <c r="G254" s="15"/>
      <c r="H254" s="15"/>
      <c r="I254" s="14"/>
      <c r="J254" s="14"/>
      <c r="K254" s="14"/>
      <c r="L254" s="14"/>
      <c r="M254" s="16"/>
      <c r="N254" s="14"/>
      <c r="O254" s="14"/>
      <c r="P254" s="14"/>
      <c r="Q254" s="14"/>
      <c r="R254" s="14"/>
      <c r="S254" s="14"/>
    </row>
    <row r="255" spans="1:19" s="4" customFormat="1" ht="12.75" hidden="1" outlineLevel="1">
      <c r="A255" s="164"/>
      <c r="B255" s="164"/>
      <c r="C255" s="165"/>
      <c r="D255" s="14"/>
      <c r="E255" s="14"/>
      <c r="F255" s="14"/>
      <c r="G255" s="15"/>
      <c r="H255" s="15"/>
      <c r="I255" s="14"/>
      <c r="J255" s="14"/>
      <c r="K255" s="14"/>
      <c r="L255" s="14"/>
      <c r="M255" s="16"/>
      <c r="N255" s="14"/>
      <c r="O255" s="14"/>
      <c r="P255" s="14"/>
      <c r="Q255" s="14"/>
      <c r="R255" s="14"/>
      <c r="S255" s="14"/>
    </row>
    <row r="256" spans="1:19" s="4" customFormat="1" ht="12.75" hidden="1" outlineLevel="1">
      <c r="A256" s="164"/>
      <c r="B256" s="164"/>
      <c r="C256" s="165"/>
      <c r="D256" s="14"/>
      <c r="E256" s="14"/>
      <c r="F256" s="14"/>
      <c r="G256" s="15"/>
      <c r="H256" s="15"/>
      <c r="I256" s="14"/>
      <c r="J256" s="14"/>
      <c r="K256" s="14"/>
      <c r="L256" s="14"/>
      <c r="M256" s="16"/>
      <c r="N256" s="14"/>
      <c r="O256" s="14"/>
      <c r="P256" s="14"/>
      <c r="Q256" s="14"/>
      <c r="R256" s="14"/>
      <c r="S256" s="14"/>
    </row>
    <row r="257" spans="1:19" s="4" customFormat="1" ht="12.75" hidden="1" outlineLevel="1">
      <c r="A257" s="164"/>
      <c r="B257" s="164"/>
      <c r="C257" s="165"/>
      <c r="D257" s="14"/>
      <c r="E257" s="14"/>
      <c r="F257" s="14"/>
      <c r="G257" s="15"/>
      <c r="H257" s="15"/>
      <c r="I257" s="14"/>
      <c r="J257" s="14"/>
      <c r="K257" s="14"/>
      <c r="L257" s="14"/>
      <c r="M257" s="16"/>
      <c r="N257" s="14"/>
      <c r="O257" s="14"/>
      <c r="P257" s="14"/>
      <c r="Q257" s="14"/>
      <c r="R257" s="14"/>
      <c r="S257" s="14"/>
    </row>
    <row r="258" spans="1:19" s="4" customFormat="1" ht="12.75" hidden="1" outlineLevel="1">
      <c r="A258" s="164"/>
      <c r="B258" s="164"/>
      <c r="C258" s="165"/>
      <c r="D258" s="14"/>
      <c r="E258" s="14"/>
      <c r="F258" s="14"/>
      <c r="G258" s="15"/>
      <c r="H258" s="15"/>
      <c r="I258" s="14"/>
      <c r="J258" s="14"/>
      <c r="K258" s="14"/>
      <c r="L258" s="14"/>
      <c r="M258" s="16"/>
      <c r="N258" s="14"/>
      <c r="O258" s="14"/>
      <c r="P258" s="14"/>
      <c r="Q258" s="14"/>
      <c r="R258" s="14"/>
      <c r="S258" s="14"/>
    </row>
    <row r="259" spans="1:19" s="4" customFormat="1" ht="12.75" hidden="1" outlineLevel="1">
      <c r="A259" s="164"/>
      <c r="B259" s="164"/>
      <c r="C259" s="165"/>
      <c r="D259" s="14"/>
      <c r="E259" s="14"/>
      <c r="F259" s="14"/>
      <c r="G259" s="15"/>
      <c r="H259" s="15"/>
      <c r="I259" s="14"/>
      <c r="J259" s="14"/>
      <c r="K259" s="14"/>
      <c r="L259" s="14"/>
      <c r="M259" s="16"/>
      <c r="N259" s="14"/>
      <c r="O259" s="14"/>
      <c r="P259" s="14"/>
      <c r="Q259" s="14"/>
      <c r="R259" s="14"/>
      <c r="S259" s="14"/>
    </row>
    <row r="260" spans="1:19" s="4" customFormat="1" ht="12.75" hidden="1" outlineLevel="1">
      <c r="A260" s="164"/>
      <c r="B260" s="164"/>
      <c r="C260" s="165"/>
      <c r="D260" s="14"/>
      <c r="E260" s="14"/>
      <c r="F260" s="14"/>
      <c r="G260" s="15"/>
      <c r="H260" s="15"/>
      <c r="I260" s="14"/>
      <c r="J260" s="14"/>
      <c r="K260" s="14"/>
      <c r="L260" s="14"/>
      <c r="M260" s="16"/>
      <c r="N260" s="14"/>
      <c r="O260" s="14"/>
      <c r="P260" s="14"/>
      <c r="Q260" s="14"/>
      <c r="R260" s="14"/>
      <c r="S260" s="14"/>
    </row>
    <row r="261" spans="1:19" s="4" customFormat="1" ht="12.75" hidden="1" outlineLevel="1">
      <c r="A261" s="164"/>
      <c r="B261" s="164"/>
      <c r="C261" s="165"/>
      <c r="D261" s="14"/>
      <c r="E261" s="14"/>
      <c r="F261" s="14"/>
      <c r="G261" s="15"/>
      <c r="H261" s="15"/>
      <c r="I261" s="14"/>
      <c r="J261" s="14"/>
      <c r="K261" s="14"/>
      <c r="L261" s="14"/>
      <c r="M261" s="16"/>
      <c r="N261" s="14"/>
      <c r="O261" s="14"/>
      <c r="P261" s="14"/>
      <c r="Q261" s="14"/>
      <c r="R261" s="14"/>
      <c r="S261" s="14"/>
    </row>
    <row r="262" spans="1:19" s="4" customFormat="1" ht="12.75" hidden="1" outlineLevel="1">
      <c r="A262" s="164"/>
      <c r="B262" s="164"/>
      <c r="C262" s="165"/>
      <c r="D262" s="14"/>
      <c r="E262" s="14"/>
      <c r="F262" s="14"/>
      <c r="G262" s="15"/>
      <c r="H262" s="15"/>
      <c r="I262" s="14"/>
      <c r="J262" s="14"/>
      <c r="K262" s="14"/>
      <c r="L262" s="14"/>
      <c r="M262" s="16"/>
      <c r="N262" s="14"/>
      <c r="O262" s="14"/>
      <c r="P262" s="14"/>
      <c r="Q262" s="14"/>
      <c r="R262" s="14"/>
      <c r="S262" s="14"/>
    </row>
    <row r="263" spans="1:19" s="4" customFormat="1" ht="12.75" hidden="1" outlineLevel="1">
      <c r="A263" s="164"/>
      <c r="B263" s="164"/>
      <c r="C263" s="165"/>
      <c r="D263" s="14"/>
      <c r="E263" s="14"/>
      <c r="F263" s="14"/>
      <c r="G263" s="15"/>
      <c r="H263" s="15"/>
      <c r="I263" s="14"/>
      <c r="J263" s="14"/>
      <c r="K263" s="14"/>
      <c r="L263" s="14"/>
      <c r="M263" s="16"/>
      <c r="N263" s="14"/>
      <c r="O263" s="14"/>
      <c r="P263" s="14"/>
      <c r="Q263" s="14"/>
      <c r="R263" s="14"/>
      <c r="S263" s="14"/>
    </row>
    <row r="264" spans="1:19" s="4" customFormat="1" ht="12.75" hidden="1" outlineLevel="1">
      <c r="A264" s="164"/>
      <c r="B264" s="164"/>
      <c r="C264" s="165"/>
      <c r="D264" s="14"/>
      <c r="E264" s="14"/>
      <c r="F264" s="14"/>
      <c r="G264" s="15"/>
      <c r="H264" s="15"/>
      <c r="I264" s="14"/>
      <c r="J264" s="14"/>
      <c r="K264" s="14"/>
      <c r="L264" s="14"/>
      <c r="M264" s="16"/>
      <c r="N264" s="14"/>
      <c r="O264" s="14"/>
      <c r="P264" s="14"/>
      <c r="Q264" s="14"/>
      <c r="R264" s="14"/>
      <c r="S264" s="14"/>
    </row>
    <row r="265" spans="1:19" s="4" customFormat="1" ht="12.75" hidden="1" outlineLevel="1">
      <c r="A265" s="164"/>
      <c r="B265" s="164"/>
      <c r="C265" s="165"/>
      <c r="D265" s="14"/>
      <c r="E265" s="14"/>
      <c r="F265" s="14"/>
      <c r="G265" s="15"/>
      <c r="H265" s="15"/>
      <c r="I265" s="14"/>
      <c r="J265" s="14"/>
      <c r="K265" s="14"/>
      <c r="L265" s="14"/>
      <c r="M265" s="16"/>
      <c r="N265" s="14"/>
      <c r="O265" s="14"/>
      <c r="P265" s="14"/>
      <c r="Q265" s="14"/>
      <c r="R265" s="14"/>
      <c r="S265" s="14"/>
    </row>
    <row r="266" spans="1:19" s="4" customFormat="1" ht="12.75" hidden="1" outlineLevel="1">
      <c r="A266" s="164"/>
      <c r="B266" s="164"/>
      <c r="C266" s="165"/>
      <c r="D266" s="14"/>
      <c r="E266" s="14"/>
      <c r="F266" s="14"/>
      <c r="G266" s="15"/>
      <c r="H266" s="15"/>
      <c r="I266" s="14"/>
      <c r="J266" s="14"/>
      <c r="K266" s="14"/>
      <c r="L266" s="14"/>
      <c r="M266" s="16"/>
      <c r="N266" s="14"/>
      <c r="O266" s="14"/>
      <c r="P266" s="14"/>
      <c r="Q266" s="14"/>
      <c r="R266" s="14"/>
      <c r="S266" s="14"/>
    </row>
    <row r="267" spans="1:19" s="4" customFormat="1" ht="12.75" hidden="1" outlineLevel="1">
      <c r="A267" s="164"/>
      <c r="B267" s="164"/>
      <c r="C267" s="165"/>
      <c r="D267" s="14"/>
      <c r="E267" s="14"/>
      <c r="F267" s="14"/>
      <c r="G267" s="15"/>
      <c r="H267" s="15"/>
      <c r="I267" s="14"/>
      <c r="J267" s="14"/>
      <c r="K267" s="14"/>
      <c r="L267" s="14"/>
      <c r="M267" s="16"/>
      <c r="N267" s="14"/>
      <c r="O267" s="14"/>
      <c r="P267" s="14"/>
      <c r="Q267" s="14"/>
      <c r="R267" s="14"/>
      <c r="S267" s="14"/>
    </row>
    <row r="268" spans="1:19" s="4" customFormat="1" ht="12.75" hidden="1" outlineLevel="1">
      <c r="A268" s="164"/>
      <c r="B268" s="164"/>
      <c r="C268" s="165"/>
      <c r="D268" s="14"/>
      <c r="E268" s="14"/>
      <c r="F268" s="14"/>
      <c r="G268" s="15"/>
      <c r="H268" s="15"/>
      <c r="I268" s="14"/>
      <c r="J268" s="14"/>
      <c r="K268" s="14"/>
      <c r="L268" s="14"/>
      <c r="M268" s="16"/>
      <c r="N268" s="14"/>
      <c r="O268" s="14"/>
      <c r="P268" s="14"/>
      <c r="Q268" s="14"/>
      <c r="R268" s="14"/>
      <c r="S268" s="14"/>
    </row>
    <row r="269" spans="1:19" s="4" customFormat="1" ht="12.75" hidden="1" outlineLevel="1">
      <c r="A269" s="164"/>
      <c r="B269" s="164"/>
      <c r="C269" s="165"/>
      <c r="D269" s="14"/>
      <c r="E269" s="14"/>
      <c r="F269" s="14"/>
      <c r="G269" s="15"/>
      <c r="H269" s="15"/>
      <c r="I269" s="14"/>
      <c r="J269" s="14"/>
      <c r="K269" s="14"/>
      <c r="L269" s="14"/>
      <c r="M269" s="16"/>
      <c r="N269" s="14"/>
      <c r="O269" s="14"/>
      <c r="P269" s="14"/>
      <c r="Q269" s="14"/>
      <c r="R269" s="14"/>
      <c r="S269" s="14"/>
    </row>
    <row r="270" spans="1:19" s="4" customFormat="1" ht="12.75" hidden="1" outlineLevel="1">
      <c r="A270" s="164"/>
      <c r="B270" s="164"/>
      <c r="C270" s="165"/>
      <c r="D270" s="14"/>
      <c r="E270" s="14"/>
      <c r="F270" s="14"/>
      <c r="G270" s="15"/>
      <c r="H270" s="15"/>
      <c r="I270" s="14"/>
      <c r="J270" s="14"/>
      <c r="K270" s="14"/>
      <c r="L270" s="14"/>
      <c r="M270" s="16"/>
      <c r="N270" s="14"/>
      <c r="O270" s="14"/>
      <c r="P270" s="14"/>
      <c r="Q270" s="14"/>
      <c r="R270" s="14"/>
      <c r="S270" s="14"/>
    </row>
    <row r="271" spans="1:19" s="4" customFormat="1" ht="12.75" hidden="1" outlineLevel="1">
      <c r="A271" s="164"/>
      <c r="B271" s="164"/>
      <c r="C271" s="165"/>
      <c r="D271" s="14"/>
      <c r="E271" s="14"/>
      <c r="F271" s="14"/>
      <c r="G271" s="15"/>
      <c r="H271" s="15"/>
      <c r="I271" s="14"/>
      <c r="J271" s="14"/>
      <c r="K271" s="14"/>
      <c r="L271" s="14"/>
      <c r="M271" s="16"/>
      <c r="N271" s="14"/>
      <c r="O271" s="14"/>
      <c r="P271" s="14"/>
      <c r="Q271" s="14"/>
      <c r="R271" s="14"/>
      <c r="S271" s="14"/>
    </row>
    <row r="272" spans="1:19" s="4" customFormat="1" ht="12.75" hidden="1" outlineLevel="1">
      <c r="A272" s="164"/>
      <c r="B272" s="164"/>
      <c r="C272" s="165"/>
      <c r="D272" s="14"/>
      <c r="E272" s="14"/>
      <c r="F272" s="14"/>
      <c r="G272" s="15"/>
      <c r="H272" s="15"/>
      <c r="I272" s="14"/>
      <c r="J272" s="14"/>
      <c r="K272" s="14"/>
      <c r="L272" s="14"/>
      <c r="M272" s="16"/>
      <c r="N272" s="14"/>
      <c r="O272" s="14"/>
      <c r="P272" s="14"/>
      <c r="Q272" s="14"/>
      <c r="R272" s="14"/>
      <c r="S272" s="14"/>
    </row>
    <row r="273" spans="1:19" s="4" customFormat="1" ht="12.75" hidden="1" outlineLevel="1">
      <c r="A273" s="164"/>
      <c r="B273" s="164"/>
      <c r="C273" s="165"/>
      <c r="D273" s="14"/>
      <c r="E273" s="14"/>
      <c r="F273" s="14"/>
      <c r="G273" s="15"/>
      <c r="H273" s="15"/>
      <c r="I273" s="14"/>
      <c r="J273" s="14"/>
      <c r="K273" s="14"/>
      <c r="L273" s="14"/>
      <c r="M273" s="16"/>
      <c r="N273" s="14"/>
      <c r="O273" s="14"/>
      <c r="P273" s="14"/>
      <c r="Q273" s="14"/>
      <c r="R273" s="14"/>
      <c r="S273" s="14"/>
    </row>
    <row r="274" spans="1:19" s="4" customFormat="1" ht="12.75" hidden="1" outlineLevel="1">
      <c r="A274" s="164"/>
      <c r="B274" s="164"/>
      <c r="C274" s="165"/>
      <c r="D274" s="14"/>
      <c r="E274" s="14"/>
      <c r="F274" s="14"/>
      <c r="G274" s="15"/>
      <c r="H274" s="15"/>
      <c r="I274" s="14"/>
      <c r="J274" s="14"/>
      <c r="K274" s="14"/>
      <c r="L274" s="14"/>
      <c r="M274" s="16"/>
      <c r="N274" s="14"/>
      <c r="O274" s="14"/>
      <c r="P274" s="14"/>
      <c r="Q274" s="14"/>
      <c r="R274" s="14"/>
      <c r="S274" s="14"/>
    </row>
    <row r="275" spans="1:19" s="4" customFormat="1" ht="12.75" hidden="1" outlineLevel="1">
      <c r="A275" s="164"/>
      <c r="B275" s="164"/>
      <c r="C275" s="165"/>
      <c r="D275" s="14"/>
      <c r="E275" s="14"/>
      <c r="F275" s="14"/>
      <c r="G275" s="15"/>
      <c r="H275" s="15"/>
      <c r="I275" s="14"/>
      <c r="J275" s="14"/>
      <c r="K275" s="14"/>
      <c r="L275" s="14"/>
      <c r="M275" s="16"/>
      <c r="N275" s="14"/>
      <c r="O275" s="14"/>
      <c r="P275" s="14"/>
      <c r="Q275" s="14"/>
      <c r="R275" s="14"/>
      <c r="S275" s="14"/>
    </row>
    <row r="276" spans="1:19" s="4" customFormat="1" ht="12.75" hidden="1" outlineLevel="1">
      <c r="A276" s="164"/>
      <c r="B276" s="164"/>
      <c r="C276" s="165"/>
      <c r="D276" s="14"/>
      <c r="E276" s="14"/>
      <c r="F276" s="14"/>
      <c r="G276" s="15"/>
      <c r="H276" s="15"/>
      <c r="I276" s="14"/>
      <c r="J276" s="14"/>
      <c r="K276" s="14"/>
      <c r="L276" s="14"/>
      <c r="M276" s="16"/>
      <c r="N276" s="14"/>
      <c r="O276" s="14"/>
      <c r="P276" s="14"/>
      <c r="Q276" s="14"/>
      <c r="R276" s="14"/>
      <c r="S276" s="14"/>
    </row>
    <row r="277" spans="1:19" s="4" customFormat="1" ht="12.75" hidden="1" outlineLevel="1">
      <c r="A277" s="164"/>
      <c r="B277" s="164"/>
      <c r="C277" s="165"/>
      <c r="D277" s="14"/>
      <c r="E277" s="14"/>
      <c r="F277" s="14"/>
      <c r="G277" s="15"/>
      <c r="H277" s="15"/>
      <c r="I277" s="14"/>
      <c r="J277" s="14"/>
      <c r="K277" s="14"/>
      <c r="L277" s="14"/>
      <c r="M277" s="16"/>
      <c r="N277" s="14"/>
      <c r="O277" s="14"/>
      <c r="P277" s="14"/>
      <c r="Q277" s="14"/>
      <c r="R277" s="14"/>
      <c r="S277" s="14"/>
    </row>
    <row r="278" spans="1:19" s="4" customFormat="1" ht="12.75" hidden="1" outlineLevel="1">
      <c r="A278" s="164"/>
      <c r="B278" s="164"/>
      <c r="C278" s="165"/>
      <c r="D278" s="14"/>
      <c r="E278" s="14"/>
      <c r="F278" s="14"/>
      <c r="G278" s="15"/>
      <c r="H278" s="15"/>
      <c r="I278" s="14"/>
      <c r="J278" s="14"/>
      <c r="K278" s="14"/>
      <c r="L278" s="14"/>
      <c r="M278" s="16"/>
      <c r="N278" s="14"/>
      <c r="O278" s="14"/>
      <c r="P278" s="14"/>
      <c r="Q278" s="14"/>
      <c r="R278" s="14"/>
      <c r="S278" s="14"/>
    </row>
    <row r="279" spans="1:19" s="4" customFormat="1" ht="12.75" hidden="1" outlineLevel="1">
      <c r="A279" s="164"/>
      <c r="B279" s="164"/>
      <c r="C279" s="165"/>
      <c r="D279" s="14"/>
      <c r="E279" s="14"/>
      <c r="F279" s="14"/>
      <c r="G279" s="15"/>
      <c r="H279" s="15"/>
      <c r="I279" s="14"/>
      <c r="J279" s="14"/>
      <c r="K279" s="14"/>
      <c r="L279" s="14"/>
      <c r="M279" s="16"/>
      <c r="N279" s="14"/>
      <c r="O279" s="14"/>
      <c r="P279" s="14"/>
      <c r="Q279" s="14"/>
      <c r="R279" s="14"/>
      <c r="S279" s="14"/>
    </row>
    <row r="280" spans="1:19" s="4" customFormat="1" ht="12.75" hidden="1" outlineLevel="1">
      <c r="A280" s="164"/>
      <c r="B280" s="164"/>
      <c r="C280" s="165"/>
      <c r="D280" s="14"/>
      <c r="E280" s="14"/>
      <c r="F280" s="14"/>
      <c r="G280" s="15"/>
      <c r="H280" s="15"/>
      <c r="I280" s="14"/>
      <c r="J280" s="14"/>
      <c r="K280" s="14"/>
      <c r="L280" s="14"/>
      <c r="M280" s="16"/>
      <c r="N280" s="14"/>
      <c r="O280" s="14"/>
      <c r="P280" s="14"/>
      <c r="Q280" s="14"/>
      <c r="R280" s="14"/>
      <c r="S280" s="14"/>
    </row>
    <row r="281" spans="1:19" s="4" customFormat="1" ht="12.75" hidden="1" outlineLevel="1">
      <c r="A281" s="164"/>
      <c r="B281" s="164"/>
      <c r="C281" s="165"/>
      <c r="D281" s="14"/>
      <c r="E281" s="14"/>
      <c r="F281" s="14"/>
      <c r="G281" s="15"/>
      <c r="H281" s="15"/>
      <c r="I281" s="14"/>
      <c r="J281" s="14"/>
      <c r="K281" s="14"/>
      <c r="L281" s="14"/>
      <c r="M281" s="16"/>
      <c r="N281" s="14"/>
      <c r="O281" s="14"/>
      <c r="P281" s="14"/>
      <c r="Q281" s="14"/>
      <c r="R281" s="14"/>
      <c r="S281" s="14"/>
    </row>
    <row r="282" spans="1:19" s="4" customFormat="1" ht="12.75" hidden="1" outlineLevel="1">
      <c r="A282" s="164"/>
      <c r="B282" s="164"/>
      <c r="C282" s="165"/>
      <c r="D282" s="14"/>
      <c r="E282" s="14"/>
      <c r="F282" s="14"/>
      <c r="G282" s="15"/>
      <c r="H282" s="15"/>
      <c r="I282" s="14"/>
      <c r="J282" s="14"/>
      <c r="K282" s="14"/>
      <c r="L282" s="14"/>
      <c r="M282" s="16"/>
      <c r="N282" s="14"/>
      <c r="O282" s="14"/>
      <c r="P282" s="14"/>
      <c r="Q282" s="14"/>
      <c r="R282" s="14"/>
      <c r="S282" s="14"/>
    </row>
    <row r="283" spans="1:19" s="4" customFormat="1" ht="12.75" hidden="1" outlineLevel="1">
      <c r="A283" s="164"/>
      <c r="B283" s="164"/>
      <c r="C283" s="165"/>
      <c r="D283" s="14"/>
      <c r="E283" s="14"/>
      <c r="F283" s="14"/>
      <c r="G283" s="15"/>
      <c r="H283" s="15"/>
      <c r="I283" s="14"/>
      <c r="J283" s="14"/>
      <c r="K283" s="14"/>
      <c r="L283" s="14"/>
      <c r="M283" s="16"/>
      <c r="N283" s="14"/>
      <c r="O283" s="14"/>
      <c r="P283" s="14"/>
      <c r="Q283" s="14"/>
      <c r="R283" s="14"/>
      <c r="S283" s="14"/>
    </row>
    <row r="284" spans="1:19" s="4" customFormat="1" ht="12.75" hidden="1" outlineLevel="1">
      <c r="A284" s="164"/>
      <c r="B284" s="164"/>
      <c r="C284" s="165"/>
      <c r="D284" s="14"/>
      <c r="E284" s="14"/>
      <c r="F284" s="14"/>
      <c r="G284" s="15"/>
      <c r="H284" s="15"/>
      <c r="I284" s="14"/>
      <c r="J284" s="14"/>
      <c r="K284" s="14"/>
      <c r="L284" s="14"/>
      <c r="M284" s="16"/>
      <c r="N284" s="14"/>
      <c r="O284" s="14"/>
      <c r="P284" s="14"/>
      <c r="Q284" s="14"/>
      <c r="R284" s="14"/>
      <c r="S284" s="14"/>
    </row>
    <row r="285" spans="1:19" s="4" customFormat="1" ht="12.75" hidden="1" outlineLevel="1">
      <c r="A285" s="164"/>
      <c r="B285" s="164"/>
      <c r="C285" s="165"/>
      <c r="D285" s="14"/>
      <c r="E285" s="14"/>
      <c r="F285" s="14"/>
      <c r="G285" s="15"/>
      <c r="H285" s="15"/>
      <c r="I285" s="14"/>
      <c r="J285" s="14"/>
      <c r="K285" s="14"/>
      <c r="L285" s="14"/>
      <c r="M285" s="16"/>
      <c r="N285" s="14"/>
      <c r="O285" s="14"/>
      <c r="P285" s="14"/>
      <c r="Q285" s="14"/>
      <c r="R285" s="14"/>
      <c r="S285" s="14"/>
    </row>
    <row r="286" spans="1:19" s="4" customFormat="1" ht="12.75" hidden="1" outlineLevel="1">
      <c r="A286" s="164"/>
      <c r="B286" s="164"/>
      <c r="C286" s="165"/>
      <c r="D286" s="14"/>
      <c r="E286" s="14"/>
      <c r="F286" s="14"/>
      <c r="G286" s="15"/>
      <c r="H286" s="15"/>
      <c r="I286" s="14"/>
      <c r="J286" s="14"/>
      <c r="K286" s="14"/>
      <c r="L286" s="14"/>
      <c r="M286" s="16"/>
      <c r="N286" s="14"/>
      <c r="O286" s="14"/>
      <c r="P286" s="14"/>
      <c r="Q286" s="14"/>
      <c r="R286" s="14"/>
      <c r="S286" s="14"/>
    </row>
    <row r="287" spans="1:19" s="4" customFormat="1" ht="12.75" hidden="1" outlineLevel="1">
      <c r="A287" s="164"/>
      <c r="B287" s="164"/>
      <c r="C287" s="165"/>
      <c r="D287" s="14"/>
      <c r="E287" s="14"/>
      <c r="F287" s="14"/>
      <c r="G287" s="15"/>
      <c r="H287" s="15"/>
      <c r="I287" s="14"/>
      <c r="J287" s="14"/>
      <c r="K287" s="14"/>
      <c r="L287" s="14"/>
      <c r="M287" s="16"/>
      <c r="N287" s="14"/>
      <c r="O287" s="14"/>
      <c r="P287" s="14"/>
      <c r="Q287" s="14"/>
      <c r="R287" s="14"/>
      <c r="S287" s="14"/>
    </row>
    <row r="288" spans="1:19" s="4" customFormat="1" ht="12.75" hidden="1" outlineLevel="1">
      <c r="A288" s="164"/>
      <c r="B288" s="164"/>
      <c r="C288" s="165"/>
      <c r="D288" s="14"/>
      <c r="E288" s="14"/>
      <c r="F288" s="14"/>
      <c r="G288" s="15"/>
      <c r="H288" s="15"/>
      <c r="I288" s="14"/>
      <c r="J288" s="14"/>
      <c r="K288" s="14"/>
      <c r="L288" s="14"/>
      <c r="M288" s="16"/>
      <c r="N288" s="14"/>
      <c r="O288" s="14"/>
      <c r="P288" s="14"/>
      <c r="Q288" s="14"/>
      <c r="R288" s="14"/>
      <c r="S288" s="14"/>
    </row>
    <row r="289" spans="1:19" s="4" customFormat="1" ht="12.75" hidden="1" outlineLevel="1">
      <c r="A289" s="164"/>
      <c r="B289" s="164"/>
      <c r="C289" s="165"/>
      <c r="D289" s="14"/>
      <c r="E289" s="14"/>
      <c r="F289" s="14"/>
      <c r="G289" s="15"/>
      <c r="H289" s="15"/>
      <c r="I289" s="14"/>
      <c r="J289" s="14"/>
      <c r="K289" s="14"/>
      <c r="L289" s="14"/>
      <c r="M289" s="16"/>
      <c r="N289" s="14"/>
      <c r="O289" s="14"/>
      <c r="P289" s="14"/>
      <c r="Q289" s="14"/>
      <c r="R289" s="14"/>
      <c r="S289" s="14"/>
    </row>
    <row r="290" spans="1:19" s="4" customFormat="1" ht="12.75" hidden="1" outlineLevel="1">
      <c r="A290" s="164"/>
      <c r="B290" s="164"/>
      <c r="C290" s="165"/>
      <c r="D290" s="14"/>
      <c r="E290" s="14"/>
      <c r="F290" s="14"/>
      <c r="G290" s="15"/>
      <c r="H290" s="15"/>
      <c r="I290" s="14"/>
      <c r="J290" s="14"/>
      <c r="K290" s="14"/>
      <c r="L290" s="14"/>
      <c r="M290" s="16"/>
      <c r="N290" s="14"/>
      <c r="O290" s="14"/>
      <c r="P290" s="14"/>
      <c r="Q290" s="14"/>
      <c r="R290" s="14"/>
      <c r="S290" s="14"/>
    </row>
    <row r="291" spans="1:19" s="4" customFormat="1" ht="12.75" hidden="1" outlineLevel="1">
      <c r="A291" s="164"/>
      <c r="B291" s="164"/>
      <c r="C291" s="165"/>
      <c r="D291" s="14"/>
      <c r="E291" s="14"/>
      <c r="F291" s="14"/>
      <c r="G291" s="15"/>
      <c r="H291" s="15"/>
      <c r="I291" s="14"/>
      <c r="J291" s="14"/>
      <c r="K291" s="14"/>
      <c r="L291" s="14"/>
      <c r="M291" s="16"/>
      <c r="N291" s="14"/>
      <c r="O291" s="14"/>
      <c r="P291" s="14"/>
      <c r="Q291" s="14"/>
      <c r="R291" s="14"/>
      <c r="S291" s="14"/>
    </row>
    <row r="292" spans="1:19" s="4" customFormat="1" ht="12.75" hidden="1" outlineLevel="1">
      <c r="A292" s="164"/>
      <c r="B292" s="164"/>
      <c r="C292" s="165"/>
      <c r="D292" s="14"/>
      <c r="E292" s="14"/>
      <c r="F292" s="14"/>
      <c r="G292" s="15"/>
      <c r="H292" s="15"/>
      <c r="I292" s="14"/>
      <c r="J292" s="14"/>
      <c r="K292" s="14"/>
      <c r="L292" s="14"/>
      <c r="M292" s="16"/>
      <c r="N292" s="14"/>
      <c r="O292" s="14"/>
      <c r="P292" s="14"/>
      <c r="Q292" s="14"/>
      <c r="R292" s="14"/>
      <c r="S292" s="14"/>
    </row>
    <row r="293" spans="1:19" s="4" customFormat="1" ht="12.75" hidden="1" outlineLevel="1">
      <c r="A293" s="164"/>
      <c r="B293" s="164"/>
      <c r="C293" s="165"/>
      <c r="D293" s="14"/>
      <c r="E293" s="14"/>
      <c r="F293" s="14"/>
      <c r="G293" s="15"/>
      <c r="H293" s="15"/>
      <c r="I293" s="14"/>
      <c r="J293" s="14"/>
      <c r="K293" s="14"/>
      <c r="L293" s="14"/>
      <c r="M293" s="16"/>
      <c r="N293" s="14"/>
      <c r="O293" s="14"/>
      <c r="P293" s="14"/>
      <c r="Q293" s="14"/>
      <c r="R293" s="14"/>
      <c r="S293" s="14"/>
    </row>
    <row r="294" spans="1:19" s="4" customFormat="1" ht="12.75" hidden="1" outlineLevel="1">
      <c r="A294" s="164"/>
      <c r="B294" s="164"/>
      <c r="C294" s="165"/>
      <c r="D294" s="14"/>
      <c r="E294" s="14"/>
      <c r="F294" s="14"/>
      <c r="G294" s="15"/>
      <c r="H294" s="15"/>
      <c r="I294" s="14"/>
      <c r="J294" s="14"/>
      <c r="K294" s="14"/>
      <c r="L294" s="14"/>
      <c r="M294" s="16"/>
      <c r="N294" s="14"/>
      <c r="O294" s="14"/>
      <c r="P294" s="14"/>
      <c r="Q294" s="14"/>
      <c r="R294" s="14"/>
      <c r="S294" s="14"/>
    </row>
    <row r="295" spans="1:19" s="4" customFormat="1" ht="12.75" hidden="1" outlineLevel="1">
      <c r="A295" s="164"/>
      <c r="B295" s="164"/>
      <c r="C295" s="165"/>
      <c r="D295" s="14"/>
      <c r="E295" s="14"/>
      <c r="F295" s="14"/>
      <c r="G295" s="15"/>
      <c r="H295" s="15"/>
      <c r="I295" s="14"/>
      <c r="J295" s="14"/>
      <c r="K295" s="14"/>
      <c r="L295" s="14"/>
      <c r="M295" s="14"/>
      <c r="N295" s="14"/>
      <c r="O295" s="14"/>
      <c r="P295" s="14"/>
      <c r="Q295" s="14"/>
      <c r="R295" s="14"/>
      <c r="S295" s="14"/>
    </row>
    <row r="296" spans="1:19" s="4" customFormat="1" ht="12.75" hidden="1" outlineLevel="1">
      <c r="A296" s="164"/>
      <c r="B296" s="164"/>
      <c r="C296" s="165"/>
      <c r="D296" s="14"/>
      <c r="E296" s="14"/>
      <c r="F296" s="14"/>
      <c r="G296" s="15"/>
      <c r="H296" s="15"/>
      <c r="I296" s="14"/>
      <c r="J296" s="14"/>
      <c r="K296" s="14"/>
      <c r="L296" s="14"/>
      <c r="M296" s="14"/>
      <c r="N296" s="14"/>
      <c r="O296" s="14"/>
      <c r="P296" s="14"/>
      <c r="Q296" s="14"/>
      <c r="R296" s="14"/>
      <c r="S296" s="14"/>
    </row>
    <row r="297" spans="1:19" s="4" customFormat="1" ht="12.75" hidden="1" outlineLevel="1">
      <c r="A297" s="164"/>
      <c r="B297" s="164"/>
      <c r="C297" s="165"/>
      <c r="D297" s="14"/>
      <c r="E297" s="14"/>
      <c r="F297" s="14"/>
      <c r="G297" s="15"/>
      <c r="H297" s="15"/>
      <c r="I297" s="14"/>
      <c r="J297" s="14"/>
      <c r="K297" s="14"/>
      <c r="L297" s="14"/>
      <c r="M297" s="14"/>
      <c r="N297" s="14"/>
      <c r="O297" s="14"/>
      <c r="P297" s="14"/>
      <c r="Q297" s="14"/>
      <c r="R297" s="14"/>
      <c r="S297" s="14"/>
    </row>
    <row r="298" spans="1:19" s="4" customFormat="1" ht="12.75" hidden="1" outlineLevel="1">
      <c r="A298" s="164"/>
      <c r="B298" s="164"/>
      <c r="C298" s="165"/>
      <c r="D298" s="14"/>
      <c r="E298" s="14"/>
      <c r="F298" s="14"/>
      <c r="G298" s="15"/>
      <c r="H298" s="15"/>
      <c r="I298" s="14"/>
      <c r="J298" s="14"/>
      <c r="K298" s="14"/>
      <c r="L298" s="14"/>
      <c r="M298" s="14"/>
      <c r="N298" s="14"/>
      <c r="O298" s="14"/>
      <c r="P298" s="14"/>
      <c r="Q298" s="14"/>
      <c r="R298" s="14"/>
      <c r="S298" s="14"/>
    </row>
    <row r="299" spans="1:19" s="4" customFormat="1" ht="12.75" hidden="1" outlineLevel="1">
      <c r="A299" s="164"/>
      <c r="B299" s="164"/>
      <c r="C299" s="165"/>
      <c r="D299" s="14"/>
      <c r="E299" s="14"/>
      <c r="F299" s="14"/>
      <c r="G299" s="15"/>
      <c r="H299" s="15"/>
      <c r="I299" s="14"/>
      <c r="J299" s="14"/>
      <c r="K299" s="14"/>
      <c r="L299" s="14"/>
      <c r="M299" s="14"/>
      <c r="N299" s="14"/>
      <c r="O299" s="14"/>
      <c r="P299" s="14"/>
      <c r="Q299" s="14"/>
      <c r="R299" s="14"/>
      <c r="S299" s="14"/>
    </row>
    <row r="300" spans="1:19" s="4" customFormat="1" ht="12.75" hidden="1" outlineLevel="1">
      <c r="A300" s="164"/>
      <c r="B300" s="164"/>
      <c r="C300" s="165"/>
      <c r="D300" s="14"/>
      <c r="E300" s="14"/>
      <c r="F300" s="14"/>
      <c r="G300" s="15"/>
      <c r="H300" s="15"/>
      <c r="I300" s="14"/>
      <c r="J300" s="14"/>
      <c r="K300" s="14"/>
      <c r="L300" s="14"/>
      <c r="M300" s="14"/>
      <c r="N300" s="14"/>
      <c r="O300" s="14"/>
      <c r="P300" s="14"/>
      <c r="Q300" s="14"/>
      <c r="R300" s="14"/>
      <c r="S300" s="14"/>
    </row>
    <row r="301" spans="1:19" s="4" customFormat="1" ht="12.75" hidden="1" outlineLevel="1">
      <c r="A301" s="164"/>
      <c r="B301" s="164"/>
      <c r="C301" s="165"/>
      <c r="D301" s="14"/>
      <c r="E301" s="14"/>
      <c r="F301" s="14"/>
      <c r="G301" s="15"/>
      <c r="H301" s="15"/>
      <c r="I301" s="14"/>
      <c r="J301" s="14"/>
      <c r="K301" s="14"/>
      <c r="L301" s="14"/>
      <c r="M301" s="14"/>
      <c r="N301" s="14"/>
      <c r="O301" s="14"/>
      <c r="P301" s="14"/>
      <c r="Q301" s="14"/>
      <c r="R301" s="14"/>
      <c r="S301" s="14"/>
    </row>
    <row r="302" spans="1:19" s="4" customFormat="1" ht="12.75" hidden="1" outlineLevel="1">
      <c r="A302" s="164"/>
      <c r="B302" s="164"/>
      <c r="C302" s="165"/>
      <c r="D302" s="14"/>
      <c r="E302" s="14"/>
      <c r="F302" s="14"/>
      <c r="G302" s="15"/>
      <c r="H302" s="15"/>
      <c r="I302" s="14"/>
      <c r="J302" s="14"/>
      <c r="K302" s="14"/>
      <c r="L302" s="14"/>
      <c r="M302" s="14"/>
      <c r="N302" s="14"/>
      <c r="O302" s="14"/>
      <c r="P302" s="14"/>
      <c r="Q302" s="14"/>
      <c r="R302" s="14"/>
      <c r="S302" s="14"/>
    </row>
    <row r="303" spans="1:19" s="4" customFormat="1" ht="12.75" hidden="1" outlineLevel="1">
      <c r="A303" s="164"/>
      <c r="B303" s="164"/>
      <c r="C303" s="165"/>
      <c r="D303" s="14"/>
      <c r="E303" s="14"/>
      <c r="F303" s="14"/>
      <c r="G303" s="15"/>
      <c r="H303" s="15"/>
      <c r="I303" s="14"/>
      <c r="J303" s="14"/>
      <c r="K303" s="14"/>
      <c r="L303" s="14"/>
      <c r="M303" s="14"/>
      <c r="N303" s="14"/>
      <c r="O303" s="14"/>
      <c r="P303" s="14"/>
      <c r="Q303" s="14"/>
      <c r="R303" s="14"/>
      <c r="S303" s="14"/>
    </row>
    <row r="304" spans="1:19" s="4" customFormat="1" ht="12.75" hidden="1" outlineLevel="1">
      <c r="A304" s="164"/>
      <c r="B304" s="164"/>
      <c r="C304" s="165"/>
      <c r="D304" s="14"/>
      <c r="E304" s="14"/>
      <c r="F304" s="14"/>
      <c r="G304" s="15"/>
      <c r="H304" s="15"/>
      <c r="I304" s="14"/>
      <c r="J304" s="14"/>
      <c r="K304" s="14"/>
      <c r="L304" s="14"/>
      <c r="M304" s="14"/>
      <c r="N304" s="14"/>
      <c r="O304" s="14"/>
      <c r="P304" s="14"/>
      <c r="Q304" s="14"/>
      <c r="R304" s="14"/>
      <c r="S304" s="14"/>
    </row>
    <row r="305" spans="1:19" s="4" customFormat="1" ht="12.75" hidden="1" outlineLevel="1">
      <c r="A305" s="164"/>
      <c r="B305" s="164"/>
      <c r="C305" s="165"/>
      <c r="D305" s="14"/>
      <c r="E305" s="14"/>
      <c r="F305" s="14"/>
      <c r="G305" s="15"/>
      <c r="H305" s="15"/>
      <c r="I305" s="14"/>
      <c r="J305" s="14"/>
      <c r="K305" s="14"/>
      <c r="L305" s="14"/>
      <c r="M305" s="14"/>
      <c r="N305" s="14"/>
      <c r="O305" s="14"/>
      <c r="P305" s="14"/>
      <c r="Q305" s="14"/>
      <c r="R305" s="14"/>
      <c r="S305" s="14"/>
    </row>
    <row r="306" spans="1:19" s="4" customFormat="1" ht="12.75" hidden="1" outlineLevel="1">
      <c r="A306" s="164"/>
      <c r="B306" s="164"/>
      <c r="C306" s="165"/>
      <c r="D306" s="14"/>
      <c r="E306" s="14"/>
      <c r="F306" s="14"/>
      <c r="G306" s="15"/>
      <c r="H306" s="15"/>
      <c r="I306" s="14"/>
      <c r="J306" s="14"/>
      <c r="K306" s="14"/>
      <c r="L306" s="14"/>
      <c r="M306" s="14"/>
      <c r="N306" s="14"/>
      <c r="O306" s="14"/>
      <c r="P306" s="14"/>
      <c r="Q306" s="14"/>
      <c r="R306" s="14"/>
      <c r="S306" s="14"/>
    </row>
    <row r="307" spans="1:19" s="4" customFormat="1" ht="12.75" hidden="1" outlineLevel="1">
      <c r="A307" s="164"/>
      <c r="B307" s="164"/>
      <c r="C307" s="165"/>
      <c r="D307" s="14"/>
      <c r="E307" s="14"/>
      <c r="F307" s="14"/>
      <c r="G307" s="15"/>
      <c r="H307" s="15"/>
      <c r="I307" s="14"/>
      <c r="J307" s="14"/>
      <c r="K307" s="14"/>
      <c r="L307" s="14"/>
      <c r="M307" s="14"/>
      <c r="N307" s="14"/>
      <c r="O307" s="14"/>
      <c r="P307" s="14"/>
      <c r="Q307" s="14"/>
      <c r="R307" s="14"/>
      <c r="S307" s="14"/>
    </row>
    <row r="308" spans="1:19" s="4" customFormat="1" ht="12.75" hidden="1" outlineLevel="1">
      <c r="A308" s="164"/>
      <c r="B308" s="164"/>
      <c r="C308" s="165"/>
      <c r="D308" s="14"/>
      <c r="E308" s="14"/>
      <c r="F308" s="14"/>
      <c r="G308" s="15"/>
      <c r="H308" s="15"/>
      <c r="I308" s="14"/>
      <c r="J308" s="14"/>
      <c r="K308" s="14"/>
      <c r="L308" s="14"/>
      <c r="M308" s="14"/>
      <c r="N308" s="14"/>
      <c r="O308" s="14"/>
      <c r="P308" s="14"/>
      <c r="Q308" s="14"/>
      <c r="R308" s="14"/>
      <c r="S308" s="14"/>
    </row>
    <row r="309" spans="1:19" s="4" customFormat="1" ht="12.75" hidden="1" outlineLevel="1">
      <c r="A309" s="164"/>
      <c r="B309" s="164"/>
      <c r="C309" s="165"/>
      <c r="D309" s="14"/>
      <c r="E309" s="14"/>
      <c r="F309" s="14"/>
      <c r="G309" s="15"/>
      <c r="H309" s="15"/>
      <c r="I309" s="14"/>
      <c r="J309" s="14"/>
      <c r="K309" s="14"/>
      <c r="L309" s="14"/>
      <c r="M309" s="16"/>
      <c r="N309" s="14"/>
      <c r="O309" s="14"/>
      <c r="P309" s="14"/>
      <c r="Q309" s="14"/>
      <c r="R309" s="14"/>
      <c r="S309" s="14"/>
    </row>
    <row r="310" spans="1:19" s="4" customFormat="1" ht="14.25" hidden="1" outlineLevel="1">
      <c r="A310" s="17"/>
      <c r="B310" s="17"/>
      <c r="C310" s="18"/>
      <c r="D310" s="18"/>
      <c r="E310" s="18"/>
      <c r="F310" s="18"/>
      <c r="G310" s="18"/>
      <c r="H310" s="18"/>
      <c r="I310" s="14"/>
      <c r="J310" s="14"/>
      <c r="K310" s="18"/>
      <c r="L310" s="18"/>
      <c r="M310" s="18"/>
      <c r="N310" s="18"/>
      <c r="O310" s="18"/>
      <c r="P310" s="18"/>
      <c r="Q310" s="18"/>
      <c r="R310" s="18"/>
      <c r="S310" s="18"/>
    </row>
    <row r="311" spans="1:19" s="4" customFormat="1" ht="14.25">
      <c r="A311" s="17"/>
      <c r="B311" s="17"/>
      <c r="C311" s="18"/>
      <c r="D311" s="18"/>
      <c r="E311" s="18"/>
      <c r="F311" s="18"/>
      <c r="G311" s="18"/>
      <c r="H311" s="18"/>
      <c r="I311" s="14"/>
      <c r="J311" s="14"/>
      <c r="K311" s="18"/>
      <c r="L311" s="18"/>
      <c r="M311" s="18"/>
      <c r="N311" s="18"/>
      <c r="O311" s="18"/>
      <c r="P311" s="18"/>
      <c r="Q311" s="18"/>
      <c r="R311" s="18"/>
      <c r="S311" s="18"/>
    </row>
    <row r="312" spans="3:19" ht="14.25">
      <c r="C312" s="7"/>
      <c r="D312" s="7"/>
      <c r="E312" s="7"/>
      <c r="F312" s="7"/>
      <c r="G312" s="7"/>
      <c r="H312" s="7"/>
      <c r="I312" s="7"/>
      <c r="J312" s="7"/>
      <c r="K312" s="7"/>
      <c r="L312" s="7"/>
      <c r="M312" s="7"/>
      <c r="N312" s="7"/>
      <c r="O312" s="7"/>
      <c r="P312" s="7"/>
      <c r="Q312" s="7"/>
      <c r="R312" s="7"/>
      <c r="S312" s="7"/>
    </row>
    <row r="313" spans="3:19" ht="14.25">
      <c r="C313" s="7"/>
      <c r="D313" s="7"/>
      <c r="E313" s="7"/>
      <c r="F313" s="7"/>
      <c r="G313" s="7"/>
      <c r="H313" s="7"/>
      <c r="I313" s="7"/>
      <c r="J313" s="7"/>
      <c r="K313" s="7"/>
      <c r="L313" s="7"/>
      <c r="M313" s="7"/>
      <c r="N313" s="7"/>
      <c r="O313" s="7"/>
      <c r="P313" s="7"/>
      <c r="Q313" s="7"/>
      <c r="R313" s="7"/>
      <c r="S313" s="7"/>
    </row>
    <row r="314" spans="3:19" ht="14.25">
      <c r="C314" s="7"/>
      <c r="D314" s="7"/>
      <c r="E314" s="7"/>
      <c r="F314" s="7"/>
      <c r="G314" s="7"/>
      <c r="H314" s="7"/>
      <c r="I314" s="7"/>
      <c r="J314" s="7"/>
      <c r="K314" s="7"/>
      <c r="L314" s="7"/>
      <c r="M314" s="7"/>
      <c r="N314" s="7"/>
      <c r="O314" s="7"/>
      <c r="P314" s="7"/>
      <c r="Q314" s="7"/>
      <c r="R314" s="7"/>
      <c r="S314" s="7"/>
    </row>
    <row r="315" spans="3:19" ht="14.25">
      <c r="C315" s="7"/>
      <c r="D315" s="7"/>
      <c r="E315" s="7"/>
      <c r="F315" s="7"/>
      <c r="G315" s="7"/>
      <c r="H315" s="7"/>
      <c r="I315" s="7"/>
      <c r="J315" s="7"/>
      <c r="K315" s="7"/>
      <c r="L315" s="7"/>
      <c r="M315" s="7"/>
      <c r="N315" s="7"/>
      <c r="O315" s="7"/>
      <c r="P315" s="7"/>
      <c r="Q315" s="7"/>
      <c r="R315" s="7"/>
      <c r="S315" s="7"/>
    </row>
    <row r="316" spans="3:19" ht="14.25">
      <c r="C316" s="7"/>
      <c r="D316" s="7"/>
      <c r="E316" s="7"/>
      <c r="F316" s="7"/>
      <c r="G316" s="7"/>
      <c r="H316" s="7"/>
      <c r="I316" s="7"/>
      <c r="J316" s="7"/>
      <c r="K316" s="7"/>
      <c r="L316" s="7"/>
      <c r="M316" s="7"/>
      <c r="N316" s="7"/>
      <c r="O316" s="7"/>
      <c r="P316" s="7"/>
      <c r="Q316" s="7"/>
      <c r="R316" s="7"/>
      <c r="S316" s="7"/>
    </row>
    <row r="317" spans="3:19" ht="14.25">
      <c r="C317" s="7"/>
      <c r="D317" s="7"/>
      <c r="E317" s="7"/>
      <c r="F317" s="7"/>
      <c r="G317" s="7"/>
      <c r="H317" s="7"/>
      <c r="I317" s="7"/>
      <c r="J317" s="7"/>
      <c r="K317" s="7"/>
      <c r="L317" s="7"/>
      <c r="M317" s="7"/>
      <c r="N317" s="7"/>
      <c r="O317" s="7"/>
      <c r="P317" s="7"/>
      <c r="Q317" s="7"/>
      <c r="R317" s="7"/>
      <c r="S317" s="7"/>
    </row>
    <row r="318" spans="3:19" ht="14.25">
      <c r="C318" s="7"/>
      <c r="D318" s="7"/>
      <c r="E318" s="7"/>
      <c r="F318" s="7"/>
      <c r="G318" s="7"/>
      <c r="H318" s="7"/>
      <c r="I318" s="7"/>
      <c r="J318" s="7"/>
      <c r="K318" s="7"/>
      <c r="L318" s="7"/>
      <c r="M318" s="7"/>
      <c r="N318" s="7"/>
      <c r="O318" s="7"/>
      <c r="P318" s="7"/>
      <c r="Q318" s="7"/>
      <c r="R318" s="7"/>
      <c r="S318" s="7"/>
    </row>
    <row r="319" spans="3:19" ht="14.25">
      <c r="C319" s="7"/>
      <c r="D319" s="7"/>
      <c r="E319" s="7"/>
      <c r="F319" s="7"/>
      <c r="G319" s="7"/>
      <c r="H319" s="7"/>
      <c r="I319" s="7"/>
      <c r="J319" s="7"/>
      <c r="K319" s="7"/>
      <c r="L319" s="7"/>
      <c r="M319" s="7"/>
      <c r="N319" s="7"/>
      <c r="O319" s="7"/>
      <c r="P319" s="7"/>
      <c r="Q319" s="7"/>
      <c r="R319" s="7"/>
      <c r="S319" s="7"/>
    </row>
    <row r="320" spans="3:19" ht="14.25">
      <c r="C320" s="7"/>
      <c r="D320" s="7"/>
      <c r="E320" s="7"/>
      <c r="F320" s="7"/>
      <c r="G320" s="7"/>
      <c r="H320" s="7"/>
      <c r="I320" s="7"/>
      <c r="J320" s="7"/>
      <c r="K320" s="7"/>
      <c r="L320" s="7"/>
      <c r="M320" s="7"/>
      <c r="N320" s="7"/>
      <c r="O320" s="7"/>
      <c r="P320" s="7"/>
      <c r="Q320" s="7"/>
      <c r="R320" s="7"/>
      <c r="S320" s="7"/>
    </row>
    <row r="321" spans="3:19" ht="14.25">
      <c r="C321" s="7"/>
      <c r="D321" s="7"/>
      <c r="E321" s="7"/>
      <c r="F321" s="7"/>
      <c r="G321" s="7"/>
      <c r="H321" s="7"/>
      <c r="I321" s="7"/>
      <c r="J321" s="7"/>
      <c r="K321" s="7"/>
      <c r="L321" s="7"/>
      <c r="M321" s="7"/>
      <c r="N321" s="7"/>
      <c r="O321" s="7"/>
      <c r="P321" s="7"/>
      <c r="Q321" s="7"/>
      <c r="R321" s="7"/>
      <c r="S321" s="7"/>
    </row>
    <row r="322" spans="3:19" ht="14.25">
      <c r="C322" s="7"/>
      <c r="D322" s="7"/>
      <c r="E322" s="7"/>
      <c r="F322" s="7"/>
      <c r="G322" s="7"/>
      <c r="H322" s="7"/>
      <c r="I322" s="7"/>
      <c r="J322" s="7"/>
      <c r="K322" s="7"/>
      <c r="L322" s="7"/>
      <c r="M322" s="7"/>
      <c r="N322" s="7"/>
      <c r="O322" s="7"/>
      <c r="P322" s="7"/>
      <c r="Q322" s="7"/>
      <c r="R322" s="7"/>
      <c r="S322" s="7"/>
    </row>
    <row r="323" spans="3:19" ht="14.25">
      <c r="C323" s="7"/>
      <c r="D323" s="7"/>
      <c r="E323" s="7"/>
      <c r="F323" s="7"/>
      <c r="G323" s="7"/>
      <c r="H323" s="7"/>
      <c r="I323" s="7"/>
      <c r="J323" s="7"/>
      <c r="K323" s="7"/>
      <c r="L323" s="7"/>
      <c r="M323" s="7"/>
      <c r="N323" s="7"/>
      <c r="O323" s="7"/>
      <c r="P323" s="7"/>
      <c r="Q323" s="7"/>
      <c r="R323" s="7"/>
      <c r="S323" s="7"/>
    </row>
    <row r="324" spans="3:19" ht="14.25">
      <c r="C324" s="7"/>
      <c r="D324" s="7"/>
      <c r="E324" s="7"/>
      <c r="F324" s="7"/>
      <c r="G324" s="7"/>
      <c r="H324" s="7"/>
      <c r="I324" s="7"/>
      <c r="J324" s="7"/>
      <c r="K324" s="7"/>
      <c r="L324" s="7"/>
      <c r="M324" s="7"/>
      <c r="N324" s="7"/>
      <c r="O324" s="7"/>
      <c r="P324" s="7"/>
      <c r="Q324" s="7"/>
      <c r="R324" s="7"/>
      <c r="S324" s="7"/>
    </row>
    <row r="325" spans="3:19" ht="14.25">
      <c r="C325" s="7"/>
      <c r="D325" s="7"/>
      <c r="E325" s="7"/>
      <c r="F325" s="7"/>
      <c r="G325" s="7"/>
      <c r="H325" s="7"/>
      <c r="I325" s="7"/>
      <c r="J325" s="7"/>
      <c r="K325" s="7"/>
      <c r="L325" s="7"/>
      <c r="M325" s="7"/>
      <c r="N325" s="7"/>
      <c r="O325" s="7"/>
      <c r="P325" s="7"/>
      <c r="Q325" s="7"/>
      <c r="R325" s="7"/>
      <c r="S325" s="7"/>
    </row>
    <row r="326" spans="3:19" ht="14.25">
      <c r="C326" s="7"/>
      <c r="D326" s="7"/>
      <c r="E326" s="7"/>
      <c r="F326" s="7"/>
      <c r="G326" s="7"/>
      <c r="H326" s="7"/>
      <c r="I326" s="7"/>
      <c r="J326" s="7"/>
      <c r="K326" s="7"/>
      <c r="L326" s="7"/>
      <c r="M326" s="7"/>
      <c r="N326" s="7"/>
      <c r="O326" s="7"/>
      <c r="P326" s="7"/>
      <c r="Q326" s="7"/>
      <c r="R326" s="7"/>
      <c r="S326" s="7"/>
    </row>
    <row r="327" spans="3:19" ht="14.25">
      <c r="C327" s="7"/>
      <c r="D327" s="7"/>
      <c r="E327" s="7"/>
      <c r="F327" s="7"/>
      <c r="G327" s="7"/>
      <c r="H327" s="7"/>
      <c r="I327" s="7"/>
      <c r="J327" s="7"/>
      <c r="K327" s="7"/>
      <c r="L327" s="7"/>
      <c r="M327" s="7"/>
      <c r="N327" s="7"/>
      <c r="O327" s="7"/>
      <c r="P327" s="7"/>
      <c r="Q327" s="7"/>
      <c r="R327" s="7"/>
      <c r="S327" s="7"/>
    </row>
    <row r="328" spans="3:19" ht="14.25">
      <c r="C328" s="7"/>
      <c r="D328" s="7"/>
      <c r="E328" s="7"/>
      <c r="F328" s="7"/>
      <c r="G328" s="7"/>
      <c r="H328" s="7"/>
      <c r="I328" s="7"/>
      <c r="J328" s="7"/>
      <c r="K328" s="7"/>
      <c r="L328" s="7"/>
      <c r="M328" s="7"/>
      <c r="N328" s="7"/>
      <c r="O328" s="7"/>
      <c r="P328" s="7"/>
      <c r="Q328" s="7"/>
      <c r="R328" s="7"/>
      <c r="S328" s="7"/>
    </row>
    <row r="329" spans="3:19" ht="14.25">
      <c r="C329" s="7"/>
      <c r="D329" s="7"/>
      <c r="E329" s="7"/>
      <c r="F329" s="7"/>
      <c r="G329" s="7"/>
      <c r="H329" s="7"/>
      <c r="I329" s="7"/>
      <c r="J329" s="7"/>
      <c r="K329" s="7"/>
      <c r="L329" s="7"/>
      <c r="M329" s="7"/>
      <c r="N329" s="7"/>
      <c r="O329" s="7"/>
      <c r="P329" s="7"/>
      <c r="Q329" s="7"/>
      <c r="R329" s="7"/>
      <c r="S329" s="7"/>
    </row>
    <row r="330" spans="3:19" ht="14.25">
      <c r="C330" s="7"/>
      <c r="D330" s="7"/>
      <c r="E330" s="7"/>
      <c r="F330" s="7"/>
      <c r="G330" s="7"/>
      <c r="H330" s="7"/>
      <c r="I330" s="7"/>
      <c r="J330" s="7"/>
      <c r="K330" s="7"/>
      <c r="L330" s="7"/>
      <c r="M330" s="7"/>
      <c r="N330" s="7"/>
      <c r="O330" s="7"/>
      <c r="P330" s="7"/>
      <c r="Q330" s="7"/>
      <c r="R330" s="7"/>
      <c r="S330" s="7"/>
    </row>
    <row r="331" spans="3:19" ht="14.25">
      <c r="C331" s="7"/>
      <c r="D331" s="7"/>
      <c r="E331" s="7"/>
      <c r="F331" s="7"/>
      <c r="G331" s="7"/>
      <c r="H331" s="7"/>
      <c r="I331" s="7"/>
      <c r="J331" s="7"/>
      <c r="K331" s="7"/>
      <c r="L331" s="7"/>
      <c r="M331" s="7"/>
      <c r="N331" s="7"/>
      <c r="O331" s="7"/>
      <c r="P331" s="7"/>
      <c r="Q331" s="7"/>
      <c r="R331" s="7"/>
      <c r="S331" s="7"/>
    </row>
    <row r="332" spans="3:19" ht="14.25">
      <c r="C332" s="7"/>
      <c r="D332" s="7"/>
      <c r="E332" s="7"/>
      <c r="F332" s="7"/>
      <c r="G332" s="7"/>
      <c r="H332" s="7"/>
      <c r="I332" s="7"/>
      <c r="J332" s="7"/>
      <c r="K332" s="7"/>
      <c r="L332" s="7"/>
      <c r="M332" s="7"/>
      <c r="N332" s="7"/>
      <c r="O332" s="7"/>
      <c r="P332" s="7"/>
      <c r="Q332" s="7"/>
      <c r="R332" s="7"/>
      <c r="S332" s="7"/>
    </row>
    <row r="333" spans="3:19" ht="14.25">
      <c r="C333" s="7"/>
      <c r="D333" s="7"/>
      <c r="E333" s="7"/>
      <c r="F333" s="7"/>
      <c r="G333" s="7"/>
      <c r="H333" s="7"/>
      <c r="I333" s="7"/>
      <c r="J333" s="7"/>
      <c r="K333" s="7"/>
      <c r="L333" s="7"/>
      <c r="M333" s="7"/>
      <c r="N333" s="7"/>
      <c r="O333" s="7"/>
      <c r="P333" s="7"/>
      <c r="Q333" s="7"/>
      <c r="R333" s="7"/>
      <c r="S333" s="7"/>
    </row>
    <row r="334" spans="3:19" ht="14.25">
      <c r="C334" s="7"/>
      <c r="D334" s="7"/>
      <c r="E334" s="7"/>
      <c r="F334" s="7"/>
      <c r="G334" s="7"/>
      <c r="H334" s="7"/>
      <c r="I334" s="7"/>
      <c r="J334" s="7"/>
      <c r="K334" s="7"/>
      <c r="L334" s="7"/>
      <c r="M334" s="7"/>
      <c r="N334" s="7"/>
      <c r="O334" s="7"/>
      <c r="P334" s="7"/>
      <c r="Q334" s="7"/>
      <c r="R334" s="7"/>
      <c r="S334" s="7"/>
    </row>
    <row r="335" spans="3:19" ht="14.25">
      <c r="C335" s="7"/>
      <c r="D335" s="7"/>
      <c r="E335" s="7"/>
      <c r="F335" s="7"/>
      <c r="G335" s="7"/>
      <c r="H335" s="7"/>
      <c r="I335" s="7"/>
      <c r="J335" s="7"/>
      <c r="K335" s="7"/>
      <c r="L335" s="7"/>
      <c r="M335" s="7"/>
      <c r="N335" s="7"/>
      <c r="O335" s="7"/>
      <c r="P335" s="7"/>
      <c r="Q335" s="7"/>
      <c r="R335" s="7"/>
      <c r="S335" s="7"/>
    </row>
    <row r="336" spans="3:19" ht="14.25">
      <c r="C336" s="7"/>
      <c r="D336" s="7"/>
      <c r="E336" s="7"/>
      <c r="F336" s="7"/>
      <c r="G336" s="7"/>
      <c r="H336" s="7"/>
      <c r="I336" s="7"/>
      <c r="J336" s="7"/>
      <c r="K336" s="7"/>
      <c r="L336" s="7"/>
      <c r="M336" s="7"/>
      <c r="N336" s="7"/>
      <c r="O336" s="7"/>
      <c r="P336" s="7"/>
      <c r="Q336" s="7"/>
      <c r="R336" s="7"/>
      <c r="S336" s="7"/>
    </row>
    <row r="337" spans="7:19" ht="14.25">
      <c r="G337" s="7"/>
      <c r="H337" s="7"/>
      <c r="I337" s="7"/>
      <c r="J337" s="7"/>
      <c r="K337" s="7"/>
      <c r="L337" s="7"/>
      <c r="M337" s="7"/>
      <c r="N337" s="7"/>
      <c r="O337" s="7"/>
      <c r="P337" s="7"/>
      <c r="Q337" s="7"/>
      <c r="R337" s="7"/>
      <c r="S337" s="7"/>
    </row>
    <row r="338" spans="7:19" ht="14.25">
      <c r="G338" s="7"/>
      <c r="H338" s="7"/>
      <c r="I338" s="7"/>
      <c r="J338" s="7"/>
      <c r="K338" s="7"/>
      <c r="L338" s="7"/>
      <c r="M338" s="7"/>
      <c r="N338" s="7"/>
      <c r="O338" s="7"/>
      <c r="P338" s="7"/>
      <c r="Q338" s="7"/>
      <c r="R338" s="7"/>
      <c r="S338" s="7"/>
    </row>
    <row r="339" spans="7:19" ht="14.25">
      <c r="G339" s="7"/>
      <c r="H339" s="7"/>
      <c r="I339" s="7"/>
      <c r="J339" s="7"/>
      <c r="K339" s="7"/>
      <c r="L339" s="7"/>
      <c r="M339" s="7"/>
      <c r="N339" s="7"/>
      <c r="O339" s="7"/>
      <c r="P339" s="7"/>
      <c r="Q339" s="7"/>
      <c r="R339" s="7"/>
      <c r="S339" s="7"/>
    </row>
    <row r="340" spans="7:19" ht="14.25">
      <c r="G340" s="7"/>
      <c r="H340" s="7"/>
      <c r="I340" s="7"/>
      <c r="J340" s="7"/>
      <c r="K340" s="7"/>
      <c r="L340" s="7"/>
      <c r="M340" s="7"/>
      <c r="N340" s="7"/>
      <c r="O340" s="7"/>
      <c r="P340" s="7"/>
      <c r="Q340" s="7"/>
      <c r="R340" s="7"/>
      <c r="S340" s="7"/>
    </row>
    <row r="341" spans="7:19" ht="14.25">
      <c r="G341" s="7"/>
      <c r="H341" s="7"/>
      <c r="I341" s="7"/>
      <c r="J341" s="7"/>
      <c r="K341" s="7"/>
      <c r="L341" s="7"/>
      <c r="M341" s="7"/>
      <c r="N341" s="7"/>
      <c r="O341" s="7"/>
      <c r="P341" s="7"/>
      <c r="Q341" s="7"/>
      <c r="R341" s="7"/>
      <c r="S341" s="7"/>
    </row>
    <row r="342" spans="7:19" ht="14.25">
      <c r="G342" s="7"/>
      <c r="H342" s="7"/>
      <c r="I342" s="7"/>
      <c r="J342" s="7"/>
      <c r="K342" s="7"/>
      <c r="L342" s="7"/>
      <c r="M342" s="7"/>
      <c r="N342" s="7"/>
      <c r="O342" s="7"/>
      <c r="P342" s="7"/>
      <c r="Q342" s="7"/>
      <c r="R342" s="7"/>
      <c r="S342" s="7"/>
    </row>
    <row r="343" spans="7:19" ht="14.25">
      <c r="G343" s="7"/>
      <c r="H343" s="7"/>
      <c r="I343" s="7"/>
      <c r="J343" s="7"/>
      <c r="K343" s="7"/>
      <c r="L343" s="7"/>
      <c r="M343" s="7"/>
      <c r="N343" s="7"/>
      <c r="O343" s="7"/>
      <c r="P343" s="7"/>
      <c r="Q343" s="7"/>
      <c r="R343" s="7"/>
      <c r="S343" s="7"/>
    </row>
    <row r="344" spans="7:19" ht="14.25">
      <c r="G344" s="7"/>
      <c r="H344" s="7"/>
      <c r="I344" s="7"/>
      <c r="J344" s="7"/>
      <c r="K344" s="7"/>
      <c r="L344" s="7"/>
      <c r="M344" s="7"/>
      <c r="N344" s="7"/>
      <c r="O344" s="7"/>
      <c r="P344" s="7"/>
      <c r="Q344" s="7"/>
      <c r="R344" s="7"/>
      <c r="S344" s="7"/>
    </row>
    <row r="345" spans="7:19" ht="14.25">
      <c r="G345" s="7"/>
      <c r="H345" s="7"/>
      <c r="I345" s="7"/>
      <c r="J345" s="7"/>
      <c r="K345" s="7"/>
      <c r="L345" s="7"/>
      <c r="M345" s="7"/>
      <c r="N345" s="7"/>
      <c r="O345" s="7"/>
      <c r="P345" s="7"/>
      <c r="Q345" s="7"/>
      <c r="R345" s="7"/>
      <c r="S345" s="7"/>
    </row>
    <row r="346" spans="7:19" ht="14.25">
      <c r="G346" s="7"/>
      <c r="H346" s="7"/>
      <c r="I346" s="7"/>
      <c r="J346" s="7"/>
      <c r="K346" s="7"/>
      <c r="L346" s="7"/>
      <c r="M346" s="7"/>
      <c r="N346" s="7"/>
      <c r="O346" s="7"/>
      <c r="P346" s="7"/>
      <c r="Q346" s="7"/>
      <c r="R346" s="7"/>
      <c r="S346" s="7"/>
    </row>
    <row r="347" spans="7:19" ht="14.25">
      <c r="G347" s="7"/>
      <c r="H347" s="7"/>
      <c r="I347" s="7"/>
      <c r="J347" s="7"/>
      <c r="K347" s="7"/>
      <c r="L347" s="7"/>
      <c r="M347" s="7"/>
      <c r="N347" s="7"/>
      <c r="O347" s="7"/>
      <c r="P347" s="7"/>
      <c r="Q347" s="7"/>
      <c r="R347" s="7"/>
      <c r="S347" s="7"/>
    </row>
    <row r="348" spans="7:19" ht="14.25">
      <c r="G348" s="7"/>
      <c r="H348" s="7"/>
      <c r="I348" s="7"/>
      <c r="J348" s="7"/>
      <c r="K348" s="7"/>
      <c r="L348" s="7"/>
      <c r="M348" s="7"/>
      <c r="N348" s="7"/>
      <c r="O348" s="7"/>
      <c r="P348" s="7"/>
      <c r="Q348" s="7"/>
      <c r="R348" s="7"/>
      <c r="S348" s="7"/>
    </row>
    <row r="349" spans="7:19" ht="14.25">
      <c r="G349" s="7"/>
      <c r="H349" s="7"/>
      <c r="I349" s="7"/>
      <c r="J349" s="7"/>
      <c r="K349" s="7"/>
      <c r="L349" s="7"/>
      <c r="M349" s="7"/>
      <c r="N349" s="7"/>
      <c r="O349" s="7"/>
      <c r="P349" s="7"/>
      <c r="Q349" s="7"/>
      <c r="R349" s="7"/>
      <c r="S349" s="7"/>
    </row>
    <row r="350" spans="7:19" ht="14.25">
      <c r="G350" s="7"/>
      <c r="H350" s="7"/>
      <c r="I350" s="7"/>
      <c r="J350" s="7"/>
      <c r="K350" s="7"/>
      <c r="L350" s="7"/>
      <c r="M350" s="7"/>
      <c r="N350" s="7"/>
      <c r="O350" s="7"/>
      <c r="P350" s="7"/>
      <c r="Q350" s="7"/>
      <c r="R350" s="7"/>
      <c r="S350" s="7"/>
    </row>
    <row r="351" spans="7:19" ht="14.25">
      <c r="G351" s="7"/>
      <c r="H351" s="7"/>
      <c r="I351" s="7"/>
      <c r="J351" s="7"/>
      <c r="K351" s="7"/>
      <c r="L351" s="7"/>
      <c r="M351" s="7"/>
      <c r="N351" s="7"/>
      <c r="O351" s="7"/>
      <c r="P351" s="7"/>
      <c r="Q351" s="7"/>
      <c r="R351" s="7"/>
      <c r="S351" s="7"/>
    </row>
    <row r="352" spans="7:19" ht="14.25">
      <c r="G352" s="7"/>
      <c r="H352" s="7"/>
      <c r="I352" s="7"/>
      <c r="J352" s="7"/>
      <c r="K352" s="7"/>
      <c r="L352" s="7"/>
      <c r="M352" s="7"/>
      <c r="N352" s="7"/>
      <c r="O352" s="7"/>
      <c r="P352" s="7"/>
      <c r="Q352" s="7"/>
      <c r="R352" s="7"/>
      <c r="S352" s="7"/>
    </row>
    <row r="353" spans="7:19" ht="14.25">
      <c r="G353" s="7"/>
      <c r="H353" s="7"/>
      <c r="I353" s="7"/>
      <c r="J353" s="7"/>
      <c r="K353" s="7"/>
      <c r="L353" s="7"/>
      <c r="M353" s="7"/>
      <c r="N353" s="7"/>
      <c r="O353" s="7"/>
      <c r="P353" s="7"/>
      <c r="Q353" s="7"/>
      <c r="R353" s="7"/>
      <c r="S353" s="7"/>
    </row>
    <row r="354" spans="7:19" ht="14.25">
      <c r="G354" s="7"/>
      <c r="H354" s="7"/>
      <c r="I354" s="7"/>
      <c r="J354" s="7"/>
      <c r="K354" s="7"/>
      <c r="L354" s="7"/>
      <c r="M354" s="7"/>
      <c r="N354" s="7"/>
      <c r="O354" s="7"/>
      <c r="P354" s="7"/>
      <c r="Q354" s="7"/>
      <c r="R354" s="7"/>
      <c r="S354" s="7"/>
    </row>
    <row r="355" spans="7:19" ht="14.25">
      <c r="G355" s="7"/>
      <c r="H355" s="7"/>
      <c r="I355" s="7"/>
      <c r="J355" s="7"/>
      <c r="K355" s="7"/>
      <c r="L355" s="7"/>
      <c r="M355" s="7"/>
      <c r="N355" s="7"/>
      <c r="O355" s="7"/>
      <c r="P355" s="7"/>
      <c r="Q355" s="7"/>
      <c r="R355" s="7"/>
      <c r="S355" s="7"/>
    </row>
    <row r="356" spans="7:19" ht="14.25">
      <c r="G356" s="7"/>
      <c r="H356" s="7"/>
      <c r="I356" s="7"/>
      <c r="J356" s="7"/>
      <c r="K356" s="7"/>
      <c r="L356" s="7"/>
      <c r="M356" s="7"/>
      <c r="N356" s="7"/>
      <c r="O356" s="7"/>
      <c r="P356" s="7"/>
      <c r="Q356" s="7"/>
      <c r="R356" s="7"/>
      <c r="S356" s="7"/>
    </row>
    <row r="357" spans="7:19" ht="14.25">
      <c r="G357" s="7"/>
      <c r="H357" s="7"/>
      <c r="I357" s="7"/>
      <c r="J357" s="7"/>
      <c r="K357" s="7"/>
      <c r="L357" s="7"/>
      <c r="M357" s="7"/>
      <c r="N357" s="7"/>
      <c r="O357" s="7"/>
      <c r="P357" s="7"/>
      <c r="Q357" s="7"/>
      <c r="R357" s="7"/>
      <c r="S357" s="7"/>
    </row>
    <row r="358" spans="7:19" ht="14.25">
      <c r="G358" s="7"/>
      <c r="H358" s="7"/>
      <c r="I358" s="7"/>
      <c r="J358" s="7"/>
      <c r="K358" s="7"/>
      <c r="L358" s="7"/>
      <c r="M358" s="7"/>
      <c r="N358" s="7"/>
      <c r="O358" s="7"/>
      <c r="P358" s="7"/>
      <c r="Q358" s="7"/>
      <c r="R358" s="7"/>
      <c r="S358" s="7"/>
    </row>
    <row r="359" spans="7:19" ht="14.25">
      <c r="G359" s="7"/>
      <c r="H359" s="7"/>
      <c r="I359" s="7"/>
      <c r="J359" s="7"/>
      <c r="K359" s="7"/>
      <c r="L359" s="7"/>
      <c r="M359" s="7"/>
      <c r="N359" s="7"/>
      <c r="O359" s="7"/>
      <c r="P359" s="7"/>
      <c r="Q359" s="7"/>
      <c r="R359" s="7"/>
      <c r="S359" s="7"/>
    </row>
    <row r="360" spans="7:19" ht="14.25">
      <c r="G360" s="7"/>
      <c r="H360" s="7"/>
      <c r="I360" s="7"/>
      <c r="J360" s="7"/>
      <c r="K360" s="7"/>
      <c r="L360" s="7"/>
      <c r="M360" s="7"/>
      <c r="N360" s="7"/>
      <c r="O360" s="7"/>
      <c r="P360" s="7"/>
      <c r="Q360" s="7"/>
      <c r="R360" s="7"/>
      <c r="S360" s="7"/>
    </row>
    <row r="361" spans="7:19" ht="14.25">
      <c r="G361" s="7"/>
      <c r="H361" s="7"/>
      <c r="I361" s="7"/>
      <c r="J361" s="7"/>
      <c r="K361" s="7"/>
      <c r="L361" s="7"/>
      <c r="M361" s="7"/>
      <c r="N361" s="7"/>
      <c r="O361" s="7"/>
      <c r="P361" s="7"/>
      <c r="Q361" s="7"/>
      <c r="R361" s="7"/>
      <c r="S361" s="7"/>
    </row>
    <row r="362" spans="7:19" ht="14.25">
      <c r="G362" s="7"/>
      <c r="H362" s="7"/>
      <c r="I362" s="7"/>
      <c r="J362" s="7"/>
      <c r="K362" s="7"/>
      <c r="L362" s="7"/>
      <c r="M362" s="7"/>
      <c r="N362" s="7"/>
      <c r="O362" s="7"/>
      <c r="P362" s="7"/>
      <c r="Q362" s="7"/>
      <c r="R362" s="7"/>
      <c r="S362" s="7"/>
    </row>
    <row r="363" spans="7:19" ht="14.25">
      <c r="G363" s="7"/>
      <c r="H363" s="7"/>
      <c r="I363" s="7"/>
      <c r="J363" s="7"/>
      <c r="K363" s="7"/>
      <c r="L363" s="7"/>
      <c r="M363" s="7"/>
      <c r="N363" s="7"/>
      <c r="O363" s="7"/>
      <c r="P363" s="7"/>
      <c r="Q363" s="7"/>
      <c r="R363" s="7"/>
      <c r="S363" s="7"/>
    </row>
    <row r="364" spans="7:19" ht="14.25">
      <c r="G364" s="7"/>
      <c r="H364" s="7"/>
      <c r="I364" s="7"/>
      <c r="J364" s="7"/>
      <c r="K364" s="7"/>
      <c r="L364" s="7"/>
      <c r="M364" s="7"/>
      <c r="N364" s="7"/>
      <c r="O364" s="7"/>
      <c r="P364" s="7"/>
      <c r="Q364" s="7"/>
      <c r="R364" s="7"/>
      <c r="S364" s="7"/>
    </row>
    <row r="365" spans="7:19" ht="14.25">
      <c r="G365" s="7"/>
      <c r="H365" s="7"/>
      <c r="I365" s="7"/>
      <c r="J365" s="7"/>
      <c r="K365" s="7"/>
      <c r="L365" s="7"/>
      <c r="M365" s="7"/>
      <c r="N365" s="7"/>
      <c r="O365" s="7"/>
      <c r="P365" s="7"/>
      <c r="Q365" s="7"/>
      <c r="R365" s="7"/>
      <c r="S365" s="7"/>
    </row>
    <row r="366" spans="7:19" ht="14.25">
      <c r="G366" s="7"/>
      <c r="H366" s="7"/>
      <c r="I366" s="7"/>
      <c r="J366" s="7"/>
      <c r="K366" s="7"/>
      <c r="L366" s="7"/>
      <c r="M366" s="7"/>
      <c r="N366" s="7"/>
      <c r="O366" s="7"/>
      <c r="P366" s="7"/>
      <c r="Q366" s="7"/>
      <c r="R366" s="7"/>
      <c r="S366" s="7"/>
    </row>
    <row r="367" spans="7:19" ht="14.25">
      <c r="G367" s="7"/>
      <c r="H367" s="7"/>
      <c r="I367" s="7"/>
      <c r="J367" s="7"/>
      <c r="K367" s="7"/>
      <c r="L367" s="7"/>
      <c r="M367" s="7"/>
      <c r="N367" s="7"/>
      <c r="O367" s="7"/>
      <c r="P367" s="7"/>
      <c r="Q367" s="7"/>
      <c r="R367" s="7"/>
      <c r="S367" s="7"/>
    </row>
    <row r="368" spans="7:19" ht="14.25">
      <c r="G368" s="7"/>
      <c r="H368" s="7"/>
      <c r="I368" s="7"/>
      <c r="J368" s="7"/>
      <c r="K368" s="7"/>
      <c r="L368" s="7"/>
      <c r="M368" s="7"/>
      <c r="N368" s="7"/>
      <c r="O368" s="7"/>
      <c r="P368" s="7"/>
      <c r="Q368" s="7"/>
      <c r="R368" s="7"/>
      <c r="S368" s="7"/>
    </row>
    <row r="369" spans="7:19" ht="14.25">
      <c r="G369" s="7"/>
      <c r="H369" s="7"/>
      <c r="I369" s="7"/>
      <c r="J369" s="7"/>
      <c r="K369" s="7"/>
      <c r="L369" s="7"/>
      <c r="M369" s="7"/>
      <c r="N369" s="7"/>
      <c r="O369" s="7"/>
      <c r="P369" s="7"/>
      <c r="Q369" s="7"/>
      <c r="R369" s="7"/>
      <c r="S369" s="7"/>
    </row>
    <row r="370" spans="7:19" ht="14.25">
      <c r="G370" s="7"/>
      <c r="H370" s="7"/>
      <c r="I370" s="7"/>
      <c r="J370" s="7"/>
      <c r="K370" s="7"/>
      <c r="L370" s="7"/>
      <c r="M370" s="7"/>
      <c r="N370" s="7"/>
      <c r="O370" s="7"/>
      <c r="P370" s="7"/>
      <c r="Q370" s="7"/>
      <c r="R370" s="7"/>
      <c r="S370" s="7"/>
    </row>
    <row r="371" spans="7:19" ht="14.25">
      <c r="G371" s="7"/>
      <c r="H371" s="7"/>
      <c r="I371" s="7"/>
      <c r="J371" s="7"/>
      <c r="K371" s="7"/>
      <c r="L371" s="7"/>
      <c r="M371" s="7"/>
      <c r="N371" s="7"/>
      <c r="O371" s="7"/>
      <c r="P371" s="7"/>
      <c r="Q371" s="7"/>
      <c r="R371" s="7"/>
      <c r="S371" s="7"/>
    </row>
    <row r="372" spans="7:19" ht="14.25">
      <c r="G372" s="7"/>
      <c r="H372" s="7"/>
      <c r="I372" s="7"/>
      <c r="J372" s="7"/>
      <c r="K372" s="7"/>
      <c r="L372" s="7"/>
      <c r="M372" s="7"/>
      <c r="N372" s="7"/>
      <c r="O372" s="7"/>
      <c r="P372" s="7"/>
      <c r="Q372" s="7"/>
      <c r="R372" s="7"/>
      <c r="S372" s="7"/>
    </row>
    <row r="373" spans="7:19" ht="14.25">
      <c r="G373" s="7"/>
      <c r="H373" s="7"/>
      <c r="I373" s="7"/>
      <c r="J373" s="7"/>
      <c r="K373" s="7"/>
      <c r="L373" s="7"/>
      <c r="M373" s="7"/>
      <c r="N373" s="7"/>
      <c r="O373" s="7"/>
      <c r="P373" s="7"/>
      <c r="Q373" s="7"/>
      <c r="R373" s="7"/>
      <c r="S373" s="7"/>
    </row>
    <row r="374" spans="7:19" ht="14.25">
      <c r="G374" s="7"/>
      <c r="H374" s="7"/>
      <c r="I374" s="7"/>
      <c r="J374" s="7"/>
      <c r="K374" s="7"/>
      <c r="L374" s="7"/>
      <c r="M374" s="7"/>
      <c r="N374" s="7"/>
      <c r="O374" s="7"/>
      <c r="P374" s="7"/>
      <c r="Q374" s="7"/>
      <c r="R374" s="7"/>
      <c r="S374" s="7"/>
    </row>
    <row r="375" spans="7:19" ht="14.25">
      <c r="G375" s="7"/>
      <c r="H375" s="7"/>
      <c r="I375" s="7"/>
      <c r="J375" s="7"/>
      <c r="K375" s="7"/>
      <c r="L375" s="7"/>
      <c r="M375" s="7"/>
      <c r="N375" s="7"/>
      <c r="O375" s="7"/>
      <c r="P375" s="7"/>
      <c r="Q375" s="7"/>
      <c r="R375" s="7"/>
      <c r="S375" s="7"/>
    </row>
    <row r="376" spans="7:19" ht="14.25">
      <c r="G376" s="7"/>
      <c r="H376" s="7"/>
      <c r="I376" s="7"/>
      <c r="J376" s="7"/>
      <c r="K376" s="7"/>
      <c r="L376" s="7"/>
      <c r="M376" s="7"/>
      <c r="N376" s="7"/>
      <c r="O376" s="7"/>
      <c r="P376" s="7"/>
      <c r="Q376" s="7"/>
      <c r="R376" s="7"/>
      <c r="S376" s="7"/>
    </row>
    <row r="377" spans="7:19" ht="14.25">
      <c r="G377" s="7"/>
      <c r="H377" s="7"/>
      <c r="I377" s="7"/>
      <c r="J377" s="7"/>
      <c r="K377" s="7"/>
      <c r="L377" s="7"/>
      <c r="M377" s="7"/>
      <c r="N377" s="7"/>
      <c r="O377" s="7"/>
      <c r="P377" s="7"/>
      <c r="Q377" s="7"/>
      <c r="R377" s="7"/>
      <c r="S377" s="7"/>
    </row>
    <row r="378" spans="7:19" ht="14.25">
      <c r="G378" s="7"/>
      <c r="H378" s="7"/>
      <c r="I378" s="7"/>
      <c r="J378" s="7"/>
      <c r="K378" s="7"/>
      <c r="L378" s="7"/>
      <c r="M378" s="7"/>
      <c r="N378" s="7"/>
      <c r="O378" s="7"/>
      <c r="P378" s="7"/>
      <c r="Q378" s="7"/>
      <c r="R378" s="7"/>
      <c r="S378" s="7"/>
    </row>
    <row r="379" spans="7:19" ht="14.25">
      <c r="G379" s="7"/>
      <c r="H379" s="7"/>
      <c r="I379" s="7"/>
      <c r="J379" s="7"/>
      <c r="K379" s="7"/>
      <c r="L379" s="7"/>
      <c r="M379" s="7"/>
      <c r="N379" s="7"/>
      <c r="O379" s="7"/>
      <c r="P379" s="7"/>
      <c r="Q379" s="7"/>
      <c r="R379" s="7"/>
      <c r="S379" s="7"/>
    </row>
    <row r="380" spans="7:19" ht="14.25">
      <c r="G380" s="7"/>
      <c r="H380" s="7"/>
      <c r="I380" s="7"/>
      <c r="J380" s="7"/>
      <c r="K380" s="7"/>
      <c r="L380" s="7"/>
      <c r="M380" s="7"/>
      <c r="N380" s="7"/>
      <c r="O380" s="7"/>
      <c r="P380" s="7"/>
      <c r="Q380" s="7"/>
      <c r="R380" s="7"/>
      <c r="S380" s="7"/>
    </row>
    <row r="381" spans="7:19" ht="14.25">
      <c r="G381" s="7"/>
      <c r="H381" s="7"/>
      <c r="I381" s="7"/>
      <c r="J381" s="7"/>
      <c r="K381" s="7"/>
      <c r="L381" s="7"/>
      <c r="M381" s="7"/>
      <c r="N381" s="7"/>
      <c r="O381" s="7"/>
      <c r="P381" s="7"/>
      <c r="Q381" s="7"/>
      <c r="R381" s="7"/>
      <c r="S381" s="7"/>
    </row>
    <row r="382" spans="7:19" ht="14.25">
      <c r="G382" s="7"/>
      <c r="H382" s="7"/>
      <c r="I382" s="7"/>
      <c r="J382" s="7"/>
      <c r="K382" s="7"/>
      <c r="L382" s="7"/>
      <c r="M382" s="7"/>
      <c r="N382" s="7"/>
      <c r="O382" s="7"/>
      <c r="P382" s="7"/>
      <c r="Q382" s="7"/>
      <c r="R382" s="7"/>
      <c r="S382" s="7"/>
    </row>
    <row r="383" spans="7:19" ht="14.25">
      <c r="G383" s="7"/>
      <c r="H383" s="7"/>
      <c r="I383" s="7"/>
      <c r="J383" s="7"/>
      <c r="K383" s="7"/>
      <c r="L383" s="7"/>
      <c r="M383" s="7"/>
      <c r="N383" s="7"/>
      <c r="O383" s="7"/>
      <c r="P383" s="7"/>
      <c r="Q383" s="7"/>
      <c r="R383" s="7"/>
      <c r="S383" s="7"/>
    </row>
    <row r="384" spans="7:19" ht="14.25">
      <c r="G384" s="7"/>
      <c r="H384" s="7"/>
      <c r="I384" s="7"/>
      <c r="J384" s="7"/>
      <c r="K384" s="7"/>
      <c r="L384" s="7"/>
      <c r="M384" s="7"/>
      <c r="N384" s="7"/>
      <c r="O384" s="7"/>
      <c r="P384" s="7"/>
      <c r="Q384" s="7"/>
      <c r="R384" s="7"/>
      <c r="S384" s="7"/>
    </row>
    <row r="385" spans="7:19" ht="14.25">
      <c r="G385" s="7"/>
      <c r="H385" s="7"/>
      <c r="I385" s="7"/>
      <c r="J385" s="7"/>
      <c r="K385" s="7"/>
      <c r="L385" s="7"/>
      <c r="M385" s="7"/>
      <c r="N385" s="7"/>
      <c r="O385" s="7"/>
      <c r="P385" s="7"/>
      <c r="Q385" s="7"/>
      <c r="R385" s="7"/>
      <c r="S385" s="7"/>
    </row>
    <row r="386" spans="7:19" ht="14.25">
      <c r="G386" s="7"/>
      <c r="H386" s="7"/>
      <c r="I386" s="7"/>
      <c r="J386" s="7"/>
      <c r="K386" s="7"/>
      <c r="L386" s="7"/>
      <c r="M386" s="7"/>
      <c r="N386" s="7"/>
      <c r="O386" s="7"/>
      <c r="P386" s="7"/>
      <c r="Q386" s="7"/>
      <c r="R386" s="7"/>
      <c r="S386" s="7"/>
    </row>
    <row r="387" spans="7:19" ht="14.25">
      <c r="G387" s="7"/>
      <c r="H387" s="7"/>
      <c r="I387" s="7"/>
      <c r="J387" s="7"/>
      <c r="K387" s="7"/>
      <c r="L387" s="7"/>
      <c r="M387" s="7"/>
      <c r="N387" s="7"/>
      <c r="O387" s="7"/>
      <c r="P387" s="7"/>
      <c r="Q387" s="7"/>
      <c r="R387" s="7"/>
      <c r="S387" s="7"/>
    </row>
    <row r="388" spans="7:19" ht="14.25">
      <c r="G388" s="7"/>
      <c r="H388" s="7"/>
      <c r="I388" s="7"/>
      <c r="J388" s="7"/>
      <c r="K388" s="7"/>
      <c r="L388" s="7"/>
      <c r="M388" s="7"/>
      <c r="N388" s="7"/>
      <c r="O388" s="7"/>
      <c r="P388" s="7"/>
      <c r="Q388" s="7"/>
      <c r="R388" s="7"/>
      <c r="S388" s="7"/>
    </row>
    <row r="389" spans="7:19" ht="14.25">
      <c r="G389" s="7"/>
      <c r="H389" s="7"/>
      <c r="I389" s="7"/>
      <c r="J389" s="7"/>
      <c r="K389" s="7"/>
      <c r="L389" s="7"/>
      <c r="M389" s="7"/>
      <c r="N389" s="7"/>
      <c r="O389" s="7"/>
      <c r="P389" s="7"/>
      <c r="Q389" s="7"/>
      <c r="R389" s="7"/>
      <c r="S389" s="7"/>
    </row>
    <row r="390" spans="7:19" ht="14.25">
      <c r="G390" s="7"/>
      <c r="H390" s="7"/>
      <c r="I390" s="7"/>
      <c r="J390" s="7"/>
      <c r="K390" s="7"/>
      <c r="L390" s="7"/>
      <c r="M390" s="7"/>
      <c r="N390" s="7"/>
      <c r="O390" s="7"/>
      <c r="P390" s="7"/>
      <c r="Q390" s="7"/>
      <c r="R390" s="7"/>
      <c r="S390" s="7"/>
    </row>
    <row r="391" spans="7:19" ht="14.25">
      <c r="G391" s="7"/>
      <c r="H391" s="7"/>
      <c r="I391" s="7"/>
      <c r="J391" s="7"/>
      <c r="K391" s="7"/>
      <c r="L391" s="7"/>
      <c r="M391" s="7"/>
      <c r="N391" s="7"/>
      <c r="O391" s="7"/>
      <c r="P391" s="7"/>
      <c r="Q391" s="7"/>
      <c r="R391" s="7"/>
      <c r="S391" s="7"/>
    </row>
    <row r="392" spans="7:19" ht="14.25">
      <c r="G392" s="7"/>
      <c r="H392" s="7"/>
      <c r="I392" s="7"/>
      <c r="J392" s="7"/>
      <c r="K392" s="7"/>
      <c r="L392" s="7"/>
      <c r="M392" s="7"/>
      <c r="N392" s="7"/>
      <c r="O392" s="7"/>
      <c r="P392" s="7"/>
      <c r="Q392" s="7"/>
      <c r="R392" s="7"/>
      <c r="S392" s="7"/>
    </row>
    <row r="393" spans="7:19" ht="14.25">
      <c r="G393" s="7"/>
      <c r="H393" s="7"/>
      <c r="I393" s="7"/>
      <c r="J393" s="7"/>
      <c r="K393" s="7"/>
      <c r="L393" s="7"/>
      <c r="M393" s="7"/>
      <c r="N393" s="7"/>
      <c r="O393" s="7"/>
      <c r="P393" s="7"/>
      <c r="Q393" s="7"/>
      <c r="R393" s="7"/>
      <c r="S393" s="7"/>
    </row>
    <row r="394" spans="7:19" ht="14.25">
      <c r="G394" s="7"/>
      <c r="H394" s="7"/>
      <c r="I394" s="7"/>
      <c r="J394" s="7"/>
      <c r="K394" s="7"/>
      <c r="L394" s="7"/>
      <c r="M394" s="7"/>
      <c r="N394" s="7"/>
      <c r="O394" s="7"/>
      <c r="P394" s="7"/>
      <c r="Q394" s="7"/>
      <c r="R394" s="7"/>
      <c r="S394" s="7"/>
    </row>
    <row r="395" spans="7:19" ht="14.25">
      <c r="G395" s="7"/>
      <c r="H395" s="7"/>
      <c r="I395" s="7"/>
      <c r="J395" s="7"/>
      <c r="K395" s="7"/>
      <c r="L395" s="7"/>
      <c r="M395" s="7"/>
      <c r="N395" s="7"/>
      <c r="O395" s="7"/>
      <c r="P395" s="7"/>
      <c r="Q395" s="7"/>
      <c r="R395" s="7"/>
      <c r="S395" s="7"/>
    </row>
    <row r="396" spans="7:19" ht="14.25">
      <c r="G396" s="7"/>
      <c r="H396" s="7"/>
      <c r="I396" s="7"/>
      <c r="J396" s="7"/>
      <c r="K396" s="7"/>
      <c r="L396" s="7"/>
      <c r="M396" s="7"/>
      <c r="N396" s="7"/>
      <c r="O396" s="7"/>
      <c r="P396" s="7"/>
      <c r="Q396" s="7"/>
      <c r="R396" s="7"/>
      <c r="S396" s="7"/>
    </row>
    <row r="397" spans="7:19" ht="14.25">
      <c r="G397" s="7"/>
      <c r="H397" s="7"/>
      <c r="I397" s="7"/>
      <c r="J397" s="7"/>
      <c r="K397" s="7"/>
      <c r="L397" s="7"/>
      <c r="M397" s="7"/>
      <c r="N397" s="7"/>
      <c r="O397" s="7"/>
      <c r="P397" s="7"/>
      <c r="Q397" s="7"/>
      <c r="R397" s="7"/>
      <c r="S397" s="7"/>
    </row>
    <row r="398" spans="7:19" ht="14.25">
      <c r="G398" s="7"/>
      <c r="H398" s="7"/>
      <c r="I398" s="7"/>
      <c r="J398" s="7"/>
      <c r="K398" s="7"/>
      <c r="L398" s="7"/>
      <c r="M398" s="7"/>
      <c r="N398" s="7"/>
      <c r="O398" s="7"/>
      <c r="P398" s="7"/>
      <c r="Q398" s="7"/>
      <c r="R398" s="7"/>
      <c r="S398" s="7"/>
    </row>
    <row r="399" spans="7:19" ht="14.25">
      <c r="G399" s="7"/>
      <c r="H399" s="7"/>
      <c r="I399" s="7"/>
      <c r="J399" s="7"/>
      <c r="K399" s="7"/>
      <c r="L399" s="7"/>
      <c r="M399" s="7"/>
      <c r="N399" s="7"/>
      <c r="O399" s="7"/>
      <c r="P399" s="7"/>
      <c r="Q399" s="7"/>
      <c r="R399" s="7"/>
      <c r="S399" s="7"/>
    </row>
    <row r="400" spans="7:19" ht="14.25">
      <c r="G400" s="7"/>
      <c r="H400" s="7"/>
      <c r="I400" s="7"/>
      <c r="J400" s="7"/>
      <c r="K400" s="7"/>
      <c r="L400" s="7"/>
      <c r="M400" s="7"/>
      <c r="N400" s="7"/>
      <c r="O400" s="7"/>
      <c r="P400" s="7"/>
      <c r="Q400" s="7"/>
      <c r="R400" s="7"/>
      <c r="S400" s="7"/>
    </row>
    <row r="401" spans="7:19" ht="14.25">
      <c r="G401" s="7"/>
      <c r="H401" s="7"/>
      <c r="I401" s="7"/>
      <c r="J401" s="7"/>
      <c r="K401" s="7"/>
      <c r="L401" s="7"/>
      <c r="M401" s="7"/>
      <c r="N401" s="7"/>
      <c r="O401" s="7"/>
      <c r="P401" s="7"/>
      <c r="Q401" s="7"/>
      <c r="R401" s="7"/>
      <c r="S401" s="7"/>
    </row>
    <row r="402" spans="7:19" ht="14.25">
      <c r="G402" s="7"/>
      <c r="H402" s="7"/>
      <c r="I402" s="7"/>
      <c r="J402" s="7"/>
      <c r="K402" s="7"/>
      <c r="L402" s="7"/>
      <c r="M402" s="7"/>
      <c r="N402" s="7"/>
      <c r="O402" s="7"/>
      <c r="P402" s="7"/>
      <c r="Q402" s="7"/>
      <c r="R402" s="7"/>
      <c r="S402" s="7"/>
    </row>
    <row r="403" spans="7:19" ht="14.25">
      <c r="G403" s="7"/>
      <c r="H403" s="7"/>
      <c r="I403" s="7"/>
      <c r="J403" s="7"/>
      <c r="K403" s="7"/>
      <c r="L403" s="7"/>
      <c r="M403" s="7"/>
      <c r="N403" s="7"/>
      <c r="O403" s="7"/>
      <c r="P403" s="7"/>
      <c r="Q403" s="7"/>
      <c r="R403" s="7"/>
      <c r="S403" s="7"/>
    </row>
    <row r="404" spans="7:19" ht="14.25">
      <c r="G404" s="7"/>
      <c r="H404" s="7"/>
      <c r="I404" s="7"/>
      <c r="J404" s="7"/>
      <c r="K404" s="7"/>
      <c r="L404" s="7"/>
      <c r="M404" s="7"/>
      <c r="N404" s="7"/>
      <c r="O404" s="7"/>
      <c r="P404" s="7"/>
      <c r="Q404" s="7"/>
      <c r="R404" s="7"/>
      <c r="S404" s="7"/>
    </row>
    <row r="405" spans="7:19" ht="14.25">
      <c r="G405" s="7"/>
      <c r="H405" s="7"/>
      <c r="I405" s="7"/>
      <c r="J405" s="7"/>
      <c r="K405" s="7"/>
      <c r="L405" s="7"/>
      <c r="M405" s="7"/>
      <c r="N405" s="7"/>
      <c r="O405" s="7"/>
      <c r="P405" s="7"/>
      <c r="Q405" s="7"/>
      <c r="R405" s="7"/>
      <c r="S405" s="7"/>
    </row>
    <row r="406" spans="7:19" ht="14.25">
      <c r="G406" s="7"/>
      <c r="H406" s="7"/>
      <c r="I406" s="7"/>
      <c r="J406" s="7"/>
      <c r="K406" s="7"/>
      <c r="L406" s="7"/>
      <c r="M406" s="7"/>
      <c r="N406" s="7"/>
      <c r="O406" s="7"/>
      <c r="P406" s="7"/>
      <c r="Q406" s="7"/>
      <c r="R406" s="7"/>
      <c r="S406" s="7"/>
    </row>
    <row r="407" spans="7:19" ht="14.25">
      <c r="G407" s="7"/>
      <c r="H407" s="7"/>
      <c r="I407" s="7"/>
      <c r="J407" s="7"/>
      <c r="K407" s="7"/>
      <c r="L407" s="7"/>
      <c r="M407" s="7"/>
      <c r="N407" s="7"/>
      <c r="O407" s="7"/>
      <c r="P407" s="7"/>
      <c r="Q407" s="7"/>
      <c r="R407" s="7"/>
      <c r="S407" s="7"/>
    </row>
    <row r="408" spans="7:19" ht="14.25">
      <c r="G408" s="7"/>
      <c r="H408" s="7"/>
      <c r="I408" s="7"/>
      <c r="J408" s="7"/>
      <c r="K408" s="7"/>
      <c r="L408" s="7"/>
      <c r="M408" s="7"/>
      <c r="N408" s="7"/>
      <c r="O408" s="7"/>
      <c r="P408" s="7"/>
      <c r="Q408" s="7"/>
      <c r="R408" s="7"/>
      <c r="S408" s="7"/>
    </row>
    <row r="409" spans="7:19" ht="14.25">
      <c r="G409" s="7"/>
      <c r="H409" s="7"/>
      <c r="I409" s="7"/>
      <c r="J409" s="7"/>
      <c r="K409" s="7"/>
      <c r="L409" s="7"/>
      <c r="M409" s="7"/>
      <c r="N409" s="7"/>
      <c r="O409" s="7"/>
      <c r="P409" s="7"/>
      <c r="Q409" s="7"/>
      <c r="R409" s="7"/>
      <c r="S409" s="7"/>
    </row>
    <row r="410" spans="7:19" ht="14.25">
      <c r="G410" s="7"/>
      <c r="H410" s="7"/>
      <c r="I410" s="7"/>
      <c r="J410" s="7"/>
      <c r="K410" s="7"/>
      <c r="L410" s="7"/>
      <c r="M410" s="7"/>
      <c r="N410" s="7"/>
      <c r="O410" s="7"/>
      <c r="P410" s="7"/>
      <c r="Q410" s="7"/>
      <c r="R410" s="7"/>
      <c r="S410" s="7"/>
    </row>
    <row r="411" spans="7:19" ht="14.25">
      <c r="G411" s="7"/>
      <c r="H411" s="7"/>
      <c r="I411" s="7"/>
      <c r="J411" s="7"/>
      <c r="K411" s="7"/>
      <c r="L411" s="7"/>
      <c r="M411" s="7"/>
      <c r="N411" s="7"/>
      <c r="O411" s="7"/>
      <c r="P411" s="7"/>
      <c r="Q411" s="7"/>
      <c r="R411" s="7"/>
      <c r="S411" s="7"/>
    </row>
    <row r="412" spans="7:19" ht="14.25">
      <c r="G412" s="7"/>
      <c r="H412" s="7"/>
      <c r="I412" s="7"/>
      <c r="J412" s="7"/>
      <c r="K412" s="7"/>
      <c r="L412" s="7"/>
      <c r="M412" s="7"/>
      <c r="N412" s="7"/>
      <c r="O412" s="7"/>
      <c r="P412" s="7"/>
      <c r="Q412" s="7"/>
      <c r="R412" s="7"/>
      <c r="S412" s="7"/>
    </row>
    <row r="413" spans="7:19" ht="14.25">
      <c r="G413" s="7"/>
      <c r="H413" s="7"/>
      <c r="I413" s="7"/>
      <c r="J413" s="7"/>
      <c r="K413" s="7"/>
      <c r="L413" s="7"/>
      <c r="M413" s="7"/>
      <c r="N413" s="7"/>
      <c r="O413" s="7"/>
      <c r="P413" s="7"/>
      <c r="Q413" s="7"/>
      <c r="R413" s="7"/>
      <c r="S413" s="7"/>
    </row>
    <row r="414" spans="7:19" ht="14.25">
      <c r="G414" s="7"/>
      <c r="H414" s="7"/>
      <c r="I414" s="7"/>
      <c r="J414" s="7"/>
      <c r="K414" s="7"/>
      <c r="L414" s="7"/>
      <c r="M414" s="7"/>
      <c r="N414" s="7"/>
      <c r="O414" s="7"/>
      <c r="P414" s="7"/>
      <c r="Q414" s="7"/>
      <c r="R414" s="7"/>
      <c r="S414" s="7"/>
    </row>
    <row r="415" spans="7:19" ht="14.25">
      <c r="G415" s="7"/>
      <c r="H415" s="7"/>
      <c r="I415" s="7"/>
      <c r="J415" s="7"/>
      <c r="K415" s="7"/>
      <c r="L415" s="7"/>
      <c r="M415" s="7"/>
      <c r="N415" s="7"/>
      <c r="O415" s="7"/>
      <c r="P415" s="7"/>
      <c r="Q415" s="7"/>
      <c r="R415" s="7"/>
      <c r="S415" s="7"/>
    </row>
    <row r="416" spans="7:19" ht="14.25">
      <c r="G416" s="7"/>
      <c r="H416" s="7"/>
      <c r="I416" s="7"/>
      <c r="J416" s="7"/>
      <c r="K416" s="7"/>
      <c r="L416" s="7"/>
      <c r="M416" s="7"/>
      <c r="N416" s="7"/>
      <c r="O416" s="7"/>
      <c r="P416" s="7"/>
      <c r="Q416" s="7"/>
      <c r="R416" s="7"/>
      <c r="S416" s="7"/>
    </row>
    <row r="417" spans="7:19" ht="14.25">
      <c r="G417" s="7"/>
      <c r="H417" s="7"/>
      <c r="I417" s="7"/>
      <c r="J417" s="7"/>
      <c r="K417" s="7"/>
      <c r="L417" s="7"/>
      <c r="M417" s="7"/>
      <c r="N417" s="7"/>
      <c r="O417" s="7"/>
      <c r="P417" s="7"/>
      <c r="Q417" s="7"/>
      <c r="R417" s="7"/>
      <c r="S417" s="7"/>
    </row>
    <row r="418" spans="7:19" ht="14.25">
      <c r="G418" s="7"/>
      <c r="H418" s="7"/>
      <c r="I418" s="7"/>
      <c r="J418" s="7"/>
      <c r="K418" s="7"/>
      <c r="L418" s="7"/>
      <c r="M418" s="7"/>
      <c r="N418" s="7"/>
      <c r="O418" s="7"/>
      <c r="P418" s="7"/>
      <c r="Q418" s="7"/>
      <c r="R418" s="7"/>
      <c r="S418" s="7"/>
    </row>
    <row r="419" spans="7:19" ht="14.25">
      <c r="G419" s="7"/>
      <c r="H419" s="7"/>
      <c r="I419" s="7"/>
      <c r="J419" s="7"/>
      <c r="K419" s="7"/>
      <c r="L419" s="7"/>
      <c r="M419" s="7"/>
      <c r="N419" s="7"/>
      <c r="O419" s="7"/>
      <c r="P419" s="7"/>
      <c r="Q419" s="7"/>
      <c r="R419" s="7"/>
      <c r="S419" s="7"/>
    </row>
    <row r="420" spans="7:19" ht="14.25">
      <c r="G420" s="7"/>
      <c r="H420" s="7"/>
      <c r="I420" s="7"/>
      <c r="J420" s="7"/>
      <c r="K420" s="7"/>
      <c r="L420" s="7"/>
      <c r="M420" s="7"/>
      <c r="N420" s="7"/>
      <c r="O420" s="7"/>
      <c r="P420" s="7"/>
      <c r="Q420" s="7"/>
      <c r="R420" s="7"/>
      <c r="S420" s="7"/>
    </row>
    <row r="421" spans="7:19" ht="14.25">
      <c r="G421" s="7"/>
      <c r="H421" s="7"/>
      <c r="I421" s="7"/>
      <c r="J421" s="7"/>
      <c r="K421" s="7"/>
      <c r="L421" s="7"/>
      <c r="M421" s="7"/>
      <c r="N421" s="7"/>
      <c r="O421" s="7"/>
      <c r="P421" s="7"/>
      <c r="Q421" s="7"/>
      <c r="R421" s="7"/>
      <c r="S421" s="7"/>
    </row>
    <row r="422" spans="7:19" ht="14.25">
      <c r="G422" s="7"/>
      <c r="H422" s="7"/>
      <c r="I422" s="7"/>
      <c r="J422" s="7"/>
      <c r="K422" s="7"/>
      <c r="L422" s="7"/>
      <c r="M422" s="7"/>
      <c r="N422" s="7"/>
      <c r="O422" s="7"/>
      <c r="P422" s="7"/>
      <c r="Q422" s="7"/>
      <c r="R422" s="7"/>
      <c r="S422" s="7"/>
    </row>
    <row r="423" spans="7:19" ht="14.25">
      <c r="G423" s="7"/>
      <c r="H423" s="7"/>
      <c r="I423" s="7"/>
      <c r="J423" s="7"/>
      <c r="K423" s="7"/>
      <c r="L423" s="7"/>
      <c r="M423" s="7"/>
      <c r="N423" s="7"/>
      <c r="O423" s="7"/>
      <c r="P423" s="7"/>
      <c r="Q423" s="7"/>
      <c r="R423" s="7"/>
      <c r="S423" s="7"/>
    </row>
    <row r="424" spans="7:19" ht="14.25">
      <c r="G424" s="7"/>
      <c r="H424" s="7"/>
      <c r="I424" s="7"/>
      <c r="J424" s="7"/>
      <c r="K424" s="7"/>
      <c r="L424" s="7"/>
      <c r="M424" s="7"/>
      <c r="N424" s="7"/>
      <c r="O424" s="7"/>
      <c r="P424" s="7"/>
      <c r="Q424" s="7"/>
      <c r="R424" s="7"/>
      <c r="S424" s="7"/>
    </row>
    <row r="425" spans="7:19" ht="14.25">
      <c r="G425" s="7"/>
      <c r="H425" s="7"/>
      <c r="I425" s="7"/>
      <c r="J425" s="7"/>
      <c r="K425" s="7"/>
      <c r="L425" s="7"/>
      <c r="M425" s="7"/>
      <c r="N425" s="7"/>
      <c r="O425" s="7"/>
      <c r="P425" s="7"/>
      <c r="Q425" s="7"/>
      <c r="R425" s="7"/>
      <c r="S425" s="7"/>
    </row>
    <row r="426" spans="7:19" ht="14.25">
      <c r="G426" s="7"/>
      <c r="H426" s="7"/>
      <c r="I426" s="7"/>
      <c r="J426" s="7"/>
      <c r="K426" s="7"/>
      <c r="L426" s="7"/>
      <c r="M426" s="7"/>
      <c r="N426" s="7"/>
      <c r="O426" s="7"/>
      <c r="P426" s="7"/>
      <c r="Q426" s="7"/>
      <c r="R426" s="7"/>
      <c r="S426" s="7"/>
    </row>
    <row r="427" spans="7:19" ht="14.25">
      <c r="G427" s="7"/>
      <c r="H427" s="7"/>
      <c r="I427" s="7"/>
      <c r="J427" s="7"/>
      <c r="K427" s="7"/>
      <c r="L427" s="7"/>
      <c r="M427" s="7"/>
      <c r="N427" s="7"/>
      <c r="O427" s="7"/>
      <c r="P427" s="7"/>
      <c r="Q427" s="7"/>
      <c r="R427" s="7"/>
      <c r="S427" s="7"/>
    </row>
    <row r="428" spans="7:19" ht="14.25">
      <c r="G428" s="7"/>
      <c r="H428" s="7"/>
      <c r="I428" s="7"/>
      <c r="J428" s="7"/>
      <c r="K428" s="7"/>
      <c r="L428" s="7"/>
      <c r="M428" s="7"/>
      <c r="N428" s="7"/>
      <c r="O428" s="7"/>
      <c r="P428" s="7"/>
      <c r="Q428" s="7"/>
      <c r="R428" s="7"/>
      <c r="S428" s="7"/>
    </row>
    <row r="429" spans="7:19" ht="14.25">
      <c r="G429" s="7"/>
      <c r="H429" s="7"/>
      <c r="I429" s="7"/>
      <c r="J429" s="7"/>
      <c r="K429" s="7"/>
      <c r="L429" s="7"/>
      <c r="M429" s="7"/>
      <c r="N429" s="7"/>
      <c r="O429" s="7"/>
      <c r="P429" s="7"/>
      <c r="Q429" s="7"/>
      <c r="R429" s="7"/>
      <c r="S429" s="7"/>
    </row>
    <row r="430" spans="7:19" ht="14.25">
      <c r="G430" s="7"/>
      <c r="H430" s="7"/>
      <c r="I430" s="7"/>
      <c r="J430" s="7"/>
      <c r="K430" s="7"/>
      <c r="L430" s="7"/>
      <c r="M430" s="7"/>
      <c r="N430" s="7"/>
      <c r="O430" s="7"/>
      <c r="P430" s="7"/>
      <c r="Q430" s="7"/>
      <c r="R430" s="7"/>
      <c r="S430" s="7"/>
    </row>
    <row r="431" spans="7:19" ht="14.25">
      <c r="G431" s="7"/>
      <c r="H431" s="7"/>
      <c r="I431" s="7"/>
      <c r="J431" s="7"/>
      <c r="K431" s="7"/>
      <c r="L431" s="7"/>
      <c r="M431" s="7"/>
      <c r="N431" s="7"/>
      <c r="O431" s="7"/>
      <c r="P431" s="7"/>
      <c r="Q431" s="7"/>
      <c r="R431" s="7"/>
      <c r="S431" s="7"/>
    </row>
    <row r="432" spans="7:19" ht="14.25">
      <c r="G432" s="7"/>
      <c r="H432" s="7"/>
      <c r="I432" s="7"/>
      <c r="J432" s="7"/>
      <c r="K432" s="7"/>
      <c r="L432" s="7"/>
      <c r="M432" s="7"/>
      <c r="N432" s="7"/>
      <c r="O432" s="7"/>
      <c r="P432" s="7"/>
      <c r="Q432" s="7"/>
      <c r="R432" s="7"/>
      <c r="S432" s="7"/>
    </row>
    <row r="433" spans="7:19" ht="14.25">
      <c r="G433" s="7"/>
      <c r="H433" s="7"/>
      <c r="I433" s="7"/>
      <c r="J433" s="7"/>
      <c r="K433" s="7"/>
      <c r="L433" s="7"/>
      <c r="M433" s="7"/>
      <c r="N433" s="7"/>
      <c r="O433" s="7"/>
      <c r="P433" s="7"/>
      <c r="Q433" s="7"/>
      <c r="R433" s="7"/>
      <c r="S433" s="7"/>
    </row>
    <row r="434" spans="7:19" ht="14.25">
      <c r="G434" s="7"/>
      <c r="H434" s="7"/>
      <c r="I434" s="7"/>
      <c r="J434" s="7"/>
      <c r="K434" s="7"/>
      <c r="L434" s="7"/>
      <c r="M434" s="7"/>
      <c r="N434" s="7"/>
      <c r="O434" s="7"/>
      <c r="P434" s="7"/>
      <c r="Q434" s="7"/>
      <c r="R434" s="7"/>
      <c r="S434" s="7"/>
    </row>
    <row r="435" spans="7:19" ht="14.25">
      <c r="G435" s="7"/>
      <c r="H435" s="7"/>
      <c r="I435" s="7"/>
      <c r="J435" s="7"/>
      <c r="K435" s="7"/>
      <c r="L435" s="7"/>
      <c r="M435" s="7"/>
      <c r="N435" s="7"/>
      <c r="O435" s="7"/>
      <c r="P435" s="7"/>
      <c r="Q435" s="7"/>
      <c r="R435" s="7"/>
      <c r="S435" s="7"/>
    </row>
    <row r="436" spans="7:19" ht="14.25">
      <c r="G436" s="7"/>
      <c r="H436" s="7"/>
      <c r="I436" s="7"/>
      <c r="J436" s="7"/>
      <c r="K436" s="7"/>
      <c r="L436" s="7"/>
      <c r="M436" s="7"/>
      <c r="N436" s="7"/>
      <c r="O436" s="7"/>
      <c r="P436" s="7"/>
      <c r="Q436" s="7"/>
      <c r="R436" s="7"/>
      <c r="S436" s="7"/>
    </row>
    <row r="437" spans="7:19" ht="14.25">
      <c r="G437" s="7"/>
      <c r="H437" s="7"/>
      <c r="I437" s="7"/>
      <c r="J437" s="7"/>
      <c r="K437" s="7"/>
      <c r="L437" s="7"/>
      <c r="M437" s="7"/>
      <c r="N437" s="7"/>
      <c r="O437" s="7"/>
      <c r="P437" s="7"/>
      <c r="Q437" s="7"/>
      <c r="R437" s="7"/>
      <c r="S437" s="7"/>
    </row>
    <row r="438" spans="7:19" ht="14.25">
      <c r="G438" s="7"/>
      <c r="H438" s="7"/>
      <c r="I438" s="7"/>
      <c r="J438" s="7"/>
      <c r="K438" s="7"/>
      <c r="L438" s="7"/>
      <c r="M438" s="7"/>
      <c r="N438" s="7"/>
      <c r="O438" s="7"/>
      <c r="P438" s="7"/>
      <c r="Q438" s="7"/>
      <c r="R438" s="7"/>
      <c r="S438" s="7"/>
    </row>
    <row r="439" spans="7:19" ht="14.25">
      <c r="G439" s="7"/>
      <c r="H439" s="7"/>
      <c r="I439" s="7"/>
      <c r="J439" s="7"/>
      <c r="K439" s="7"/>
      <c r="L439" s="7"/>
      <c r="M439" s="7"/>
      <c r="N439" s="7"/>
      <c r="O439" s="7"/>
      <c r="P439" s="7"/>
      <c r="Q439" s="7"/>
      <c r="R439" s="7"/>
      <c r="S439" s="7"/>
    </row>
    <row r="440" spans="7:19" ht="14.25">
      <c r="G440" s="7"/>
      <c r="H440" s="7"/>
      <c r="I440" s="7"/>
      <c r="J440" s="7"/>
      <c r="K440" s="7"/>
      <c r="L440" s="7"/>
      <c r="M440" s="7"/>
      <c r="N440" s="7"/>
      <c r="O440" s="7"/>
      <c r="P440" s="7"/>
      <c r="Q440" s="7"/>
      <c r="R440" s="7"/>
      <c r="S440" s="7"/>
    </row>
    <row r="441" spans="7:19" ht="14.25">
      <c r="G441" s="7"/>
      <c r="H441" s="7"/>
      <c r="I441" s="7"/>
      <c r="J441" s="7"/>
      <c r="K441" s="7"/>
      <c r="L441" s="7"/>
      <c r="M441" s="7"/>
      <c r="N441" s="7"/>
      <c r="O441" s="7"/>
      <c r="P441" s="7"/>
      <c r="Q441" s="7"/>
      <c r="R441" s="7"/>
      <c r="S441" s="7"/>
    </row>
    <row r="442" spans="7:19" ht="14.25">
      <c r="G442" s="7"/>
      <c r="H442" s="7"/>
      <c r="I442" s="7"/>
      <c r="J442" s="7"/>
      <c r="K442" s="7"/>
      <c r="L442" s="7"/>
      <c r="M442" s="7"/>
      <c r="N442" s="7"/>
      <c r="O442" s="7"/>
      <c r="P442" s="7"/>
      <c r="Q442" s="7"/>
      <c r="R442" s="7"/>
      <c r="S442" s="7"/>
    </row>
    <row r="443" spans="7:19" ht="14.25">
      <c r="G443" s="7"/>
      <c r="H443" s="7"/>
      <c r="I443" s="7"/>
      <c r="J443" s="7"/>
      <c r="K443" s="7"/>
      <c r="L443" s="7"/>
      <c r="M443" s="7"/>
      <c r="N443" s="7"/>
      <c r="O443" s="7"/>
      <c r="P443" s="7"/>
      <c r="Q443" s="7"/>
      <c r="R443" s="7"/>
      <c r="S443" s="7"/>
    </row>
    <row r="444" spans="7:19" ht="14.25">
      <c r="G444" s="7"/>
      <c r="H444" s="7"/>
      <c r="I444" s="7"/>
      <c r="J444" s="7"/>
      <c r="K444" s="7"/>
      <c r="L444" s="7"/>
      <c r="M444" s="7"/>
      <c r="N444" s="7"/>
      <c r="O444" s="7"/>
      <c r="P444" s="7"/>
      <c r="Q444" s="7"/>
      <c r="R444" s="7"/>
      <c r="S444" s="7"/>
    </row>
    <row r="445" spans="7:19" ht="14.25">
      <c r="G445" s="7"/>
      <c r="H445" s="7"/>
      <c r="I445" s="7"/>
      <c r="J445" s="7"/>
      <c r="K445" s="7"/>
      <c r="L445" s="7"/>
      <c r="M445" s="7"/>
      <c r="N445" s="7"/>
      <c r="O445" s="7"/>
      <c r="P445" s="7"/>
      <c r="Q445" s="7"/>
      <c r="R445" s="7"/>
      <c r="S445" s="7"/>
    </row>
    <row r="446" spans="7:19" ht="14.25">
      <c r="G446" s="7"/>
      <c r="H446" s="7"/>
      <c r="I446" s="7"/>
      <c r="J446" s="7"/>
      <c r="K446" s="7"/>
      <c r="L446" s="7"/>
      <c r="M446" s="7"/>
      <c r="N446" s="7"/>
      <c r="O446" s="7"/>
      <c r="P446" s="7"/>
      <c r="Q446" s="7"/>
      <c r="R446" s="7"/>
      <c r="S446" s="7"/>
    </row>
  </sheetData>
  <sheetProtection formatCells="0" formatColumns="0" formatRows="0" insertRows="0" deleteRows="0"/>
  <mergeCells count="20">
    <mergeCell ref="T11:T15"/>
    <mergeCell ref="K6:L8"/>
    <mergeCell ref="P6:Q8"/>
    <mergeCell ref="R6:T8"/>
    <mergeCell ref="M6:O8"/>
    <mergeCell ref="G6:G9"/>
    <mergeCell ref="H6:H9"/>
    <mergeCell ref="I6:J8"/>
    <mergeCell ref="A22:I22"/>
    <mergeCell ref="A20:I20"/>
    <mergeCell ref="A6:A9"/>
    <mergeCell ref="C6:C9"/>
    <mergeCell ref="B6:B9"/>
    <mergeCell ref="F6:F9"/>
    <mergeCell ref="E6:E9"/>
    <mergeCell ref="D6:D9"/>
    <mergeCell ref="C1:T1"/>
    <mergeCell ref="I3:Q3"/>
    <mergeCell ref="Q5:T5"/>
    <mergeCell ref="D2:T2"/>
  </mergeCells>
  <conditionalFormatting sqref="I49:I311 J132:J311">
    <cfRule type="cellIs" priority="16" dxfId="3" operator="greaterThan" stopIfTrue="1">
      <formula>0</formula>
    </cfRule>
  </conditionalFormatting>
  <dataValidations count="5">
    <dataValidation allowBlank="1" sqref="A34:B48 A310:F65375 G13:Q15 T9 D10 F10:T10 A1:C18 D11:E15 F12:F15 F16:T18 T3:T4 E3:E10 D3:D6 P6 G4:H4 L4 N4:O4 I4:K5 F6:G6 K9:O9 K6 F3:F5 T11 M6 I6 R6 U1:IV18 Q5:S5 C19:F48 A19:B32 T19:T65375"/>
    <dataValidation type="list" sqref="I3">
      <formula1>Субъекты_РФ</formula1>
    </dataValidation>
    <dataValidation type="decimal" operator="greaterThanOrEqual" allowBlank="1" showErrorMessage="1" promptTitle="Введите данные" prompt="ТЕСТ" errorTitle="Ошибка ввода данных" error="Пожалуйста, введите корректную сумму&#10;по данному мероприятию (в тыс.руб.)" sqref="F11:H11 I11:Q12 G12:H12 R11:S15">
      <formula1>0</formula1>
    </dataValidation>
    <dataValidation type="list" allowBlank="1" sqref="D16:D18">
      <formula1>$A$51:$A$131</formula1>
    </dataValidation>
    <dataValidation type="list" allowBlank="1" sqref="E16:E18">
      <formula1>$A$133:$A$135</formula1>
    </dataValidation>
  </dataValidations>
  <hyperlinks>
    <hyperlink ref="M24" r:id="rId1" display="rsf@mtdh.amurobl.ru"/>
  </hyperlinks>
  <printOptions horizontalCentered="1"/>
  <pageMargins left="0.1968503937007874" right="0.15748031496062992" top="0.35433070866141736" bottom="0.3937007874015748" header="0" footer="0.2755905511811024"/>
  <pageSetup horizontalDpi="600" verticalDpi="600" orientation="landscape" paperSize="9" scale="54" r:id="rId4"/>
  <headerFooter alignWithMargins="0">
    <oddFooter>&amp;CСтраница &amp;P из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Лист4">
    <pageSetUpPr fitToPage="1"/>
  </sheetPr>
  <dimension ref="A1:C13"/>
  <sheetViews>
    <sheetView view="pageBreakPreview" zoomScale="60" zoomScalePageLayoutView="0" workbookViewId="0" topLeftCell="A1">
      <selection activeCell="F12" sqref="F12"/>
    </sheetView>
  </sheetViews>
  <sheetFormatPr defaultColWidth="9.00390625" defaultRowHeight="12.75"/>
  <cols>
    <col min="2" max="2" width="78.75390625" style="0" customWidth="1"/>
    <col min="3" max="3" width="39.25390625" style="0" customWidth="1"/>
  </cols>
  <sheetData>
    <row r="1" ht="51" customHeight="1">
      <c r="C1" s="218" t="s">
        <v>473</v>
      </c>
    </row>
    <row r="2" spans="1:3" ht="54" customHeight="1">
      <c r="A2" s="215" t="s">
        <v>55</v>
      </c>
      <c r="B2" s="214" t="s">
        <v>474</v>
      </c>
      <c r="C2" s="214" t="s">
        <v>77</v>
      </c>
    </row>
    <row r="3" spans="1:3" ht="12.75">
      <c r="A3" s="217" t="s">
        <v>60</v>
      </c>
      <c r="B3" s="216" t="s">
        <v>61</v>
      </c>
      <c r="C3" s="217" t="s">
        <v>306</v>
      </c>
    </row>
    <row r="4" spans="1:3" ht="12.75">
      <c r="A4" s="217">
        <v>1</v>
      </c>
      <c r="B4" s="216"/>
      <c r="C4" s="217"/>
    </row>
    <row r="5" spans="1:3" ht="12.75">
      <c r="A5" s="217">
        <v>2</v>
      </c>
      <c r="B5" s="216"/>
      <c r="C5" s="217"/>
    </row>
    <row r="6" spans="1:3" ht="12.75">
      <c r="A6" s="217">
        <v>3</v>
      </c>
      <c r="B6" s="216"/>
      <c r="C6" s="217"/>
    </row>
    <row r="7" spans="1:3" ht="12.75">
      <c r="A7" s="217" t="s">
        <v>59</v>
      </c>
      <c r="B7" s="216"/>
      <c r="C7" s="217"/>
    </row>
    <row r="8" spans="1:3" ht="12.75">
      <c r="A8" s="217"/>
      <c r="B8" s="216"/>
      <c r="C8" s="217"/>
    </row>
    <row r="9" spans="1:3" ht="12.75">
      <c r="A9" s="217"/>
      <c r="B9" s="216"/>
      <c r="C9" s="217"/>
    </row>
    <row r="10" spans="1:3" ht="12.75">
      <c r="A10" s="217"/>
      <c r="B10" s="216"/>
      <c r="C10" s="217"/>
    </row>
    <row r="11" spans="1:3" ht="12.75">
      <c r="A11" s="217"/>
      <c r="B11" s="216"/>
      <c r="C11" s="217"/>
    </row>
    <row r="12" spans="1:3" ht="12.75">
      <c r="A12" s="217"/>
      <c r="B12" s="216"/>
      <c r="C12" s="217"/>
    </row>
    <row r="13" spans="1:3" ht="12.75">
      <c r="A13" s="217"/>
      <c r="B13" s="216"/>
      <c r="C13" s="217"/>
    </row>
  </sheetData>
  <sheetProtection/>
  <printOptions horizontalCentered="1"/>
  <pageMargins left="0.3937007874015748" right="0.393700787401574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zoomScale="85" zoomScaleNormal="85" zoomScaleSheetLayoutView="85" zoomScalePageLayoutView="0" workbookViewId="0" topLeftCell="A10">
      <selection activeCell="F1" sqref="F1:F16384"/>
    </sheetView>
  </sheetViews>
  <sheetFormatPr defaultColWidth="9.00390625" defaultRowHeight="12.75"/>
  <cols>
    <col min="1" max="1" width="9.375" style="8" customWidth="1"/>
    <col min="2" max="2" width="117.25390625" style="1" customWidth="1"/>
    <col min="3" max="3" width="15.00390625" style="1" customWidth="1"/>
    <col min="4" max="4" width="18.25390625" style="1" customWidth="1"/>
    <col min="5" max="16384" width="9.125" style="1" customWidth="1"/>
  </cols>
  <sheetData>
    <row r="1" spans="1:3" ht="12.75">
      <c r="A1" s="161"/>
      <c r="B1" s="4"/>
      <c r="C1" s="4"/>
    </row>
    <row r="2" spans="1:3" ht="25.5" customHeight="1">
      <c r="A2" s="161"/>
      <c r="B2" s="4"/>
      <c r="C2" s="4"/>
    </row>
    <row r="3" spans="1:3" ht="21" customHeight="1">
      <c r="A3" s="161"/>
      <c r="B3" s="4"/>
      <c r="C3" s="4"/>
    </row>
    <row r="4" spans="1:4" ht="72.75">
      <c r="A4" s="163"/>
      <c r="B4" s="162" t="s">
        <v>53</v>
      </c>
      <c r="C4" s="4"/>
      <c r="D4" s="4"/>
    </row>
    <row r="5" spans="1:4" ht="36.75" customHeight="1">
      <c r="A5" s="235" t="s">
        <v>75</v>
      </c>
      <c r="B5" s="236" t="s">
        <v>271</v>
      </c>
      <c r="C5" s="236" t="s">
        <v>234</v>
      </c>
      <c r="D5" s="237" t="s">
        <v>228</v>
      </c>
    </row>
    <row r="6" spans="1:4" ht="24.75" customHeight="1">
      <c r="A6" s="304" t="s">
        <v>64</v>
      </c>
      <c r="B6" s="305"/>
      <c r="C6" s="305"/>
      <c r="D6" s="306"/>
    </row>
    <row r="7" spans="1:5" ht="25.5">
      <c r="A7" s="238" t="s">
        <v>307</v>
      </c>
      <c r="B7" s="167" t="s">
        <v>350</v>
      </c>
      <c r="C7" s="166" t="s">
        <v>289</v>
      </c>
      <c r="D7" s="239" t="s">
        <v>232</v>
      </c>
      <c r="E7" s="1">
        <v>1</v>
      </c>
    </row>
    <row r="8" spans="1:5" ht="38.25">
      <c r="A8" s="238" t="s">
        <v>355</v>
      </c>
      <c r="B8" s="167" t="s">
        <v>356</v>
      </c>
      <c r="C8" s="166" t="s">
        <v>290</v>
      </c>
      <c r="D8" s="239" t="s">
        <v>232</v>
      </c>
      <c r="E8" s="1">
        <v>1</v>
      </c>
    </row>
    <row r="9" spans="1:5" ht="38.25">
      <c r="A9" s="238" t="s">
        <v>359</v>
      </c>
      <c r="B9" s="167" t="s">
        <v>360</v>
      </c>
      <c r="C9" s="166" t="s">
        <v>290</v>
      </c>
      <c r="D9" s="239" t="s">
        <v>232</v>
      </c>
      <c r="E9" s="1">
        <v>1</v>
      </c>
    </row>
    <row r="10" spans="1:5" ht="38.25">
      <c r="A10" s="238" t="s">
        <v>361</v>
      </c>
      <c r="B10" s="167" t="s">
        <v>362</v>
      </c>
      <c r="C10" s="166" t="s">
        <v>290</v>
      </c>
      <c r="D10" s="239" t="s">
        <v>232</v>
      </c>
      <c r="E10" s="1">
        <v>1</v>
      </c>
    </row>
    <row r="11" spans="1:4" ht="28.5" customHeight="1">
      <c r="A11" s="304" t="s">
        <v>65</v>
      </c>
      <c r="B11" s="305"/>
      <c r="C11" s="305"/>
      <c r="D11" s="306"/>
    </row>
    <row r="12" spans="1:5" ht="38.25">
      <c r="A12" s="238" t="s">
        <v>297</v>
      </c>
      <c r="B12" s="167" t="s">
        <v>379</v>
      </c>
      <c r="C12" s="166" t="s">
        <v>289</v>
      </c>
      <c r="D12" s="239" t="s">
        <v>232</v>
      </c>
      <c r="E12" s="1">
        <v>1</v>
      </c>
    </row>
    <row r="13" spans="1:5" ht="51">
      <c r="A13" s="238" t="s">
        <v>299</v>
      </c>
      <c r="B13" s="167" t="s">
        <v>62</v>
      </c>
      <c r="C13" s="166" t="s">
        <v>289</v>
      </c>
      <c r="D13" s="239" t="s">
        <v>230</v>
      </c>
      <c r="E13" s="1">
        <v>1</v>
      </c>
    </row>
    <row r="14" spans="1:5" ht="25.5">
      <c r="A14" s="238" t="s">
        <v>300</v>
      </c>
      <c r="B14" s="167" t="s">
        <v>382</v>
      </c>
      <c r="C14" s="166" t="s">
        <v>290</v>
      </c>
      <c r="D14" s="239" t="s">
        <v>232</v>
      </c>
      <c r="E14" s="1">
        <v>1</v>
      </c>
    </row>
    <row r="15" spans="1:5" ht="38.25">
      <c r="A15" s="238" t="s">
        <v>237</v>
      </c>
      <c r="B15" s="167" t="s">
        <v>383</v>
      </c>
      <c r="C15" s="166" t="s">
        <v>290</v>
      </c>
      <c r="D15" s="239" t="s">
        <v>232</v>
      </c>
      <c r="E15" s="1">
        <v>1</v>
      </c>
    </row>
    <row r="16" spans="1:5" ht="25.5">
      <c r="A16" s="238" t="s">
        <v>238</v>
      </c>
      <c r="B16" s="167" t="s">
        <v>384</v>
      </c>
      <c r="C16" s="166" t="s">
        <v>290</v>
      </c>
      <c r="D16" s="239" t="s">
        <v>232</v>
      </c>
      <c r="E16" s="1">
        <v>1</v>
      </c>
    </row>
    <row r="17" spans="1:5" ht="12.75">
      <c r="A17" s="238" t="s">
        <v>245</v>
      </c>
      <c r="B17" s="167" t="s">
        <v>63</v>
      </c>
      <c r="C17" s="166" t="s">
        <v>290</v>
      </c>
      <c r="D17" s="239" t="s">
        <v>230</v>
      </c>
      <c r="E17" s="1">
        <v>1</v>
      </c>
    </row>
    <row r="18" spans="1:4" ht="30" customHeight="1">
      <c r="A18" s="304" t="s">
        <v>67</v>
      </c>
      <c r="B18" s="305"/>
      <c r="C18" s="305"/>
      <c r="D18" s="306"/>
    </row>
    <row r="19" spans="1:5" ht="25.5">
      <c r="A19" s="238" t="s">
        <v>258</v>
      </c>
      <c r="B19" s="167" t="s">
        <v>423</v>
      </c>
      <c r="C19" s="166" t="s">
        <v>289</v>
      </c>
      <c r="D19" s="239" t="s">
        <v>232</v>
      </c>
      <c r="E19" s="1">
        <v>1</v>
      </c>
    </row>
    <row r="20" spans="1:5" ht="25.5">
      <c r="A20" s="238" t="s">
        <v>259</v>
      </c>
      <c r="B20" s="167" t="s">
        <v>424</v>
      </c>
      <c r="C20" s="166" t="s">
        <v>289</v>
      </c>
      <c r="D20" s="239" t="s">
        <v>232</v>
      </c>
      <c r="E20" s="1">
        <v>1</v>
      </c>
    </row>
    <row r="21" spans="1:5" ht="89.25">
      <c r="A21" s="238" t="s">
        <v>260</v>
      </c>
      <c r="B21" s="167" t="s">
        <v>425</v>
      </c>
      <c r="C21" s="166" t="s">
        <v>289</v>
      </c>
      <c r="D21" s="239" t="s">
        <v>232</v>
      </c>
      <c r="E21" s="1">
        <v>1</v>
      </c>
    </row>
    <row r="22" spans="1:5" ht="25.5">
      <c r="A22" s="238" t="s">
        <v>261</v>
      </c>
      <c r="B22" s="167" t="s">
        <v>426</v>
      </c>
      <c r="C22" s="166" t="s">
        <v>289</v>
      </c>
      <c r="D22" s="239" t="s">
        <v>232</v>
      </c>
      <c r="E22" s="1">
        <v>1</v>
      </c>
    </row>
    <row r="23" spans="1:4" ht="29.25" customHeight="1">
      <c r="A23" s="304" t="s">
        <v>66</v>
      </c>
      <c r="B23" s="305"/>
      <c r="C23" s="305"/>
      <c r="D23" s="306"/>
    </row>
    <row r="24" spans="1:5" ht="25.5">
      <c r="A24" s="240" t="s">
        <v>283</v>
      </c>
      <c r="B24" s="241" t="s">
        <v>445</v>
      </c>
      <c r="C24" s="242" t="s">
        <v>290</v>
      </c>
      <c r="D24" s="243" t="s">
        <v>468</v>
      </c>
      <c r="E24" s="1">
        <v>1</v>
      </c>
    </row>
    <row r="25" spans="1:4" ht="12.75">
      <c r="A25" s="230"/>
      <c r="B25" s="231"/>
      <c r="C25" s="232"/>
      <c r="D25" s="233"/>
    </row>
    <row r="26" spans="1:4" ht="12.75">
      <c r="A26" s="230"/>
      <c r="B26" s="231"/>
      <c r="C26" s="232"/>
      <c r="D26" s="233"/>
    </row>
    <row r="27" spans="1:4" ht="12.75">
      <c r="A27" s="230"/>
      <c r="B27" s="231"/>
      <c r="C27" s="232"/>
      <c r="D27" s="233"/>
    </row>
    <row r="28" spans="1:4" ht="68.25">
      <c r="A28" s="163"/>
      <c r="B28" s="162" t="s">
        <v>68</v>
      </c>
      <c r="C28" s="4"/>
      <c r="D28" s="4"/>
    </row>
    <row r="29" spans="1:4" ht="45">
      <c r="A29" s="235" t="s">
        <v>75</v>
      </c>
      <c r="B29" s="236" t="s">
        <v>271</v>
      </c>
      <c r="C29" s="236" t="s">
        <v>234</v>
      </c>
      <c r="D29" s="237" t="s">
        <v>228</v>
      </c>
    </row>
    <row r="30" spans="1:5" ht="27.75" customHeight="1">
      <c r="A30" s="304" t="s">
        <v>69</v>
      </c>
      <c r="B30" s="305"/>
      <c r="C30" s="305"/>
      <c r="D30" s="306"/>
      <c r="E30" s="234"/>
    </row>
    <row r="31" spans="1:6" ht="38.25">
      <c r="A31" s="238" t="s">
        <v>351</v>
      </c>
      <c r="B31" s="167" t="s">
        <v>352</v>
      </c>
      <c r="C31" s="166" t="s">
        <v>289</v>
      </c>
      <c r="D31" s="239" t="s">
        <v>232</v>
      </c>
      <c r="F31" s="1">
        <v>1</v>
      </c>
    </row>
    <row r="32" spans="1:6" ht="89.25">
      <c r="A32" s="238" t="s">
        <v>353</v>
      </c>
      <c r="B32" s="167" t="s">
        <v>354</v>
      </c>
      <c r="C32" s="166" t="s">
        <v>289</v>
      </c>
      <c r="D32" s="239" t="s">
        <v>230</v>
      </c>
      <c r="F32" s="1">
        <v>1</v>
      </c>
    </row>
    <row r="33" spans="1:6" ht="38.25">
      <c r="A33" s="238" t="s">
        <v>357</v>
      </c>
      <c r="B33" s="167" t="s">
        <v>358</v>
      </c>
      <c r="C33" s="166" t="s">
        <v>290</v>
      </c>
      <c r="D33" s="239" t="s">
        <v>232</v>
      </c>
      <c r="F33" s="1">
        <v>1</v>
      </c>
    </row>
    <row r="34" spans="1:6" ht="38.25">
      <c r="A34" s="238" t="s">
        <v>363</v>
      </c>
      <c r="B34" s="167" t="s">
        <v>364</v>
      </c>
      <c r="C34" s="166" t="s">
        <v>290</v>
      </c>
      <c r="D34" s="239" t="s">
        <v>466</v>
      </c>
      <c r="F34" s="1">
        <v>1</v>
      </c>
    </row>
    <row r="35" spans="1:6" ht="51">
      <c r="A35" s="238" t="s">
        <v>365</v>
      </c>
      <c r="B35" s="167" t="s">
        <v>366</v>
      </c>
      <c r="C35" s="166" t="s">
        <v>290</v>
      </c>
      <c r="D35" s="239" t="s">
        <v>466</v>
      </c>
      <c r="F35" s="1">
        <v>1</v>
      </c>
    </row>
    <row r="36" spans="1:6" ht="38.25">
      <c r="A36" s="238" t="s">
        <v>367</v>
      </c>
      <c r="B36" s="167" t="s">
        <v>368</v>
      </c>
      <c r="C36" s="166" t="s">
        <v>290</v>
      </c>
      <c r="D36" s="239" t="s">
        <v>466</v>
      </c>
      <c r="F36" s="1">
        <v>1</v>
      </c>
    </row>
    <row r="37" spans="1:6" ht="63.75">
      <c r="A37" s="238" t="s">
        <v>369</v>
      </c>
      <c r="B37" s="167" t="s">
        <v>370</v>
      </c>
      <c r="C37" s="166" t="s">
        <v>290</v>
      </c>
      <c r="D37" s="239" t="s">
        <v>230</v>
      </c>
      <c r="F37" s="1">
        <v>1</v>
      </c>
    </row>
    <row r="38" spans="1:6" ht="89.25">
      <c r="A38" s="238" t="s">
        <v>371</v>
      </c>
      <c r="B38" s="167" t="s">
        <v>372</v>
      </c>
      <c r="C38" s="166" t="s">
        <v>290</v>
      </c>
      <c r="D38" s="239" t="s">
        <v>230</v>
      </c>
      <c r="F38" s="1">
        <v>1</v>
      </c>
    </row>
    <row r="39" spans="1:6" ht="25.5">
      <c r="A39" s="238" t="s">
        <v>373</v>
      </c>
      <c r="B39" s="167" t="s">
        <v>374</v>
      </c>
      <c r="C39" s="166" t="s">
        <v>290</v>
      </c>
      <c r="D39" s="239" t="s">
        <v>230</v>
      </c>
      <c r="F39" s="1">
        <v>1</v>
      </c>
    </row>
    <row r="40" spans="1:6" ht="51">
      <c r="A40" s="238" t="s">
        <v>342</v>
      </c>
      <c r="B40" s="167" t="s">
        <v>343</v>
      </c>
      <c r="C40" s="166" t="s">
        <v>465</v>
      </c>
      <c r="D40" s="239" t="s">
        <v>232</v>
      </c>
      <c r="F40" s="1">
        <v>1</v>
      </c>
    </row>
    <row r="41" spans="1:6" ht="26.25" customHeight="1">
      <c r="A41" s="238" t="s">
        <v>344</v>
      </c>
      <c r="B41" s="167" t="s">
        <v>345</v>
      </c>
      <c r="C41" s="166" t="s">
        <v>465</v>
      </c>
      <c r="D41" s="239" t="s">
        <v>466</v>
      </c>
      <c r="F41" s="1">
        <v>1</v>
      </c>
    </row>
    <row r="42" spans="1:6" ht="51">
      <c r="A42" s="238" t="s">
        <v>346</v>
      </c>
      <c r="B42" s="167" t="s">
        <v>347</v>
      </c>
      <c r="C42" s="166" t="s">
        <v>465</v>
      </c>
      <c r="D42" s="239" t="s">
        <v>466</v>
      </c>
      <c r="F42" s="1">
        <v>1</v>
      </c>
    </row>
    <row r="43" spans="1:6" ht="51">
      <c r="A43" s="238" t="s">
        <v>348</v>
      </c>
      <c r="B43" s="167" t="s">
        <v>349</v>
      </c>
      <c r="C43" s="166" t="s">
        <v>465</v>
      </c>
      <c r="D43" s="239" t="s">
        <v>230</v>
      </c>
      <c r="F43" s="1">
        <v>1</v>
      </c>
    </row>
    <row r="44" spans="1:4" ht="27" customHeight="1">
      <c r="A44" s="304" t="s">
        <v>70</v>
      </c>
      <c r="B44" s="305"/>
      <c r="C44" s="305"/>
      <c r="D44" s="306"/>
    </row>
    <row r="45" spans="1:6" ht="25.5">
      <c r="A45" s="238" t="s">
        <v>298</v>
      </c>
      <c r="B45" s="167" t="s">
        <v>380</v>
      </c>
      <c r="C45" s="166" t="s">
        <v>289</v>
      </c>
      <c r="D45" s="239" t="s">
        <v>230</v>
      </c>
      <c r="F45" s="1">
        <v>1</v>
      </c>
    </row>
    <row r="46" spans="1:6" ht="89.25">
      <c r="A46" s="238" t="s">
        <v>239</v>
      </c>
      <c r="B46" s="167" t="s">
        <v>385</v>
      </c>
      <c r="C46" s="166" t="s">
        <v>290</v>
      </c>
      <c r="D46" s="239" t="s">
        <v>230</v>
      </c>
      <c r="F46" s="1">
        <v>1</v>
      </c>
    </row>
    <row r="47" spans="1:6" ht="51">
      <c r="A47" s="238" t="s">
        <v>240</v>
      </c>
      <c r="B47" s="167" t="s">
        <v>403</v>
      </c>
      <c r="C47" s="166" t="s">
        <v>290</v>
      </c>
      <c r="D47" s="239" t="s">
        <v>230</v>
      </c>
      <c r="F47" s="1">
        <v>1</v>
      </c>
    </row>
    <row r="48" spans="1:6" ht="76.5">
      <c r="A48" s="238" t="s">
        <v>241</v>
      </c>
      <c r="B48" s="167" t="s">
        <v>404</v>
      </c>
      <c r="C48" s="166" t="s">
        <v>290</v>
      </c>
      <c r="D48" s="239" t="s">
        <v>230</v>
      </c>
      <c r="F48" s="1">
        <v>1</v>
      </c>
    </row>
    <row r="49" spans="1:6" ht="25.5">
      <c r="A49" s="238" t="s">
        <v>242</v>
      </c>
      <c r="B49" s="167" t="s">
        <v>405</v>
      </c>
      <c r="C49" s="166" t="s">
        <v>290</v>
      </c>
      <c r="D49" s="239" t="s">
        <v>230</v>
      </c>
      <c r="F49" s="1">
        <v>1</v>
      </c>
    </row>
    <row r="50" spans="1:6" ht="51">
      <c r="A50" s="238" t="s">
        <v>243</v>
      </c>
      <c r="B50" s="167" t="s">
        <v>406</v>
      </c>
      <c r="C50" s="166" t="s">
        <v>290</v>
      </c>
      <c r="D50" s="239" t="s">
        <v>230</v>
      </c>
      <c r="F50" s="1">
        <v>1</v>
      </c>
    </row>
    <row r="51" spans="1:6" ht="25.5">
      <c r="A51" s="238" t="s">
        <v>407</v>
      </c>
      <c r="B51" s="167" t="s">
        <v>408</v>
      </c>
      <c r="C51" s="166" t="s">
        <v>290</v>
      </c>
      <c r="D51" s="239" t="s">
        <v>230</v>
      </c>
      <c r="F51" s="1">
        <v>1</v>
      </c>
    </row>
    <row r="52" spans="1:6" ht="38.25">
      <c r="A52" s="238" t="s">
        <v>244</v>
      </c>
      <c r="B52" s="167" t="s">
        <v>409</v>
      </c>
      <c r="C52" s="166" t="s">
        <v>290</v>
      </c>
      <c r="D52" s="239" t="s">
        <v>230</v>
      </c>
      <c r="F52" s="1">
        <v>1</v>
      </c>
    </row>
    <row r="53" spans="1:6" ht="63.75">
      <c r="A53" s="238" t="s">
        <v>293</v>
      </c>
      <c r="B53" s="167" t="s">
        <v>375</v>
      </c>
      <c r="C53" s="166" t="s">
        <v>465</v>
      </c>
      <c r="D53" s="239" t="s">
        <v>230</v>
      </c>
      <c r="F53" s="1">
        <v>1</v>
      </c>
    </row>
    <row r="54" spans="1:6" ht="38.25">
      <c r="A54" s="238" t="s">
        <v>294</v>
      </c>
      <c r="B54" s="167" t="s">
        <v>376</v>
      </c>
      <c r="C54" s="166" t="s">
        <v>465</v>
      </c>
      <c r="D54" s="239" t="s">
        <v>230</v>
      </c>
      <c r="F54" s="1">
        <v>1</v>
      </c>
    </row>
    <row r="55" spans="1:6" ht="38.25">
      <c r="A55" s="238" t="s">
        <v>295</v>
      </c>
      <c r="B55" s="167" t="s">
        <v>377</v>
      </c>
      <c r="C55" s="166" t="s">
        <v>465</v>
      </c>
      <c r="D55" s="239" t="s">
        <v>230</v>
      </c>
      <c r="F55" s="1">
        <v>1</v>
      </c>
    </row>
    <row r="56" spans="1:6" ht="25.5">
      <c r="A56" s="238" t="s">
        <v>296</v>
      </c>
      <c r="B56" s="167" t="s">
        <v>378</v>
      </c>
      <c r="C56" s="166" t="s">
        <v>465</v>
      </c>
      <c r="D56" s="239" t="s">
        <v>230</v>
      </c>
      <c r="F56" s="1">
        <v>1</v>
      </c>
    </row>
    <row r="57" spans="1:5" ht="27.75" customHeight="1">
      <c r="A57" s="304" t="s">
        <v>71</v>
      </c>
      <c r="B57" s="305"/>
      <c r="C57" s="305"/>
      <c r="D57" s="306"/>
      <c r="E57" s="234"/>
    </row>
    <row r="58" spans="1:6" ht="89.25">
      <c r="A58" s="238" t="s">
        <v>250</v>
      </c>
      <c r="B58" s="167" t="s">
        <v>415</v>
      </c>
      <c r="C58" s="166" t="s">
        <v>290</v>
      </c>
      <c r="D58" s="239" t="s">
        <v>467</v>
      </c>
      <c r="F58" s="1">
        <v>1</v>
      </c>
    </row>
    <row r="59" spans="1:6" ht="38.25">
      <c r="A59" s="238" t="s">
        <v>251</v>
      </c>
      <c r="B59" s="167" t="s">
        <v>416</v>
      </c>
      <c r="C59" s="166" t="s">
        <v>290</v>
      </c>
      <c r="D59" s="239" t="s">
        <v>467</v>
      </c>
      <c r="F59" s="1">
        <v>1</v>
      </c>
    </row>
    <row r="60" spans="1:6" ht="25.5">
      <c r="A60" s="238" t="s">
        <v>252</v>
      </c>
      <c r="B60" s="167" t="s">
        <v>417</v>
      </c>
      <c r="C60" s="166" t="s">
        <v>290</v>
      </c>
      <c r="D60" s="239" t="s">
        <v>467</v>
      </c>
      <c r="F60" s="1">
        <v>1</v>
      </c>
    </row>
    <row r="61" spans="1:6" ht="51">
      <c r="A61" s="238" t="s">
        <v>246</v>
      </c>
      <c r="B61" s="167" t="s">
        <v>411</v>
      </c>
      <c r="C61" s="166" t="s">
        <v>465</v>
      </c>
      <c r="D61" s="239" t="s">
        <v>467</v>
      </c>
      <c r="F61" s="1">
        <v>1</v>
      </c>
    </row>
    <row r="62" spans="1:6" ht="25.5">
      <c r="A62" s="238" t="s">
        <v>247</v>
      </c>
      <c r="B62" s="167" t="s">
        <v>412</v>
      </c>
      <c r="C62" s="166" t="s">
        <v>465</v>
      </c>
      <c r="D62" s="239" t="s">
        <v>467</v>
      </c>
      <c r="F62" s="1">
        <v>1</v>
      </c>
    </row>
    <row r="63" spans="1:6" ht="25.5">
      <c r="A63" s="238" t="s">
        <v>248</v>
      </c>
      <c r="B63" s="167" t="s">
        <v>413</v>
      </c>
      <c r="C63" s="166" t="s">
        <v>465</v>
      </c>
      <c r="D63" s="239" t="s">
        <v>467</v>
      </c>
      <c r="F63" s="1">
        <v>1</v>
      </c>
    </row>
    <row r="64" spans="1:6" ht="25.5">
      <c r="A64" s="238" t="s">
        <v>249</v>
      </c>
      <c r="B64" s="167" t="s">
        <v>414</v>
      </c>
      <c r="C64" s="166" t="s">
        <v>465</v>
      </c>
      <c r="D64" s="239" t="s">
        <v>467</v>
      </c>
      <c r="F64" s="1">
        <v>1</v>
      </c>
    </row>
    <row r="65" spans="1:5" ht="30" customHeight="1">
      <c r="A65" s="304" t="s">
        <v>72</v>
      </c>
      <c r="B65" s="305"/>
      <c r="C65" s="305"/>
      <c r="D65" s="306"/>
      <c r="E65" s="234"/>
    </row>
    <row r="66" spans="1:6" ht="38.25">
      <c r="A66" s="238" t="s">
        <v>262</v>
      </c>
      <c r="B66" s="167" t="s">
        <v>427</v>
      </c>
      <c r="C66" s="166" t="s">
        <v>289</v>
      </c>
      <c r="D66" s="239" t="s">
        <v>231</v>
      </c>
      <c r="F66" s="1">
        <v>1</v>
      </c>
    </row>
    <row r="67" spans="1:6" ht="38.25">
      <c r="A67" s="238" t="s">
        <v>263</v>
      </c>
      <c r="B67" s="167" t="s">
        <v>428</v>
      </c>
      <c r="C67" s="166" t="s">
        <v>289</v>
      </c>
      <c r="D67" s="239" t="s">
        <v>231</v>
      </c>
      <c r="F67" s="1">
        <v>1</v>
      </c>
    </row>
    <row r="68" spans="1:6" ht="38.25">
      <c r="A68" s="238" t="s">
        <v>264</v>
      </c>
      <c r="B68" s="167" t="s">
        <v>429</v>
      </c>
      <c r="C68" s="166" t="s">
        <v>290</v>
      </c>
      <c r="D68" s="239" t="s">
        <v>466</v>
      </c>
      <c r="F68" s="1">
        <v>1</v>
      </c>
    </row>
    <row r="69" spans="1:6" ht="25.5">
      <c r="A69" s="238" t="s">
        <v>265</v>
      </c>
      <c r="B69" s="167" t="s">
        <v>430</v>
      </c>
      <c r="C69" s="166" t="s">
        <v>290</v>
      </c>
      <c r="D69" s="239" t="s">
        <v>466</v>
      </c>
      <c r="F69" s="1">
        <v>1</v>
      </c>
    </row>
    <row r="70" spans="1:6" ht="25.5">
      <c r="A70" s="238" t="s">
        <v>266</v>
      </c>
      <c r="B70" s="167" t="s">
        <v>431</v>
      </c>
      <c r="C70" s="166" t="s">
        <v>290</v>
      </c>
      <c r="D70" s="239" t="s">
        <v>466</v>
      </c>
      <c r="F70" s="1">
        <v>1</v>
      </c>
    </row>
    <row r="71" spans="1:6" ht="12.75">
      <c r="A71" s="238" t="s">
        <v>267</v>
      </c>
      <c r="B71" s="167" t="s">
        <v>432</v>
      </c>
      <c r="C71" s="166" t="s">
        <v>290</v>
      </c>
      <c r="D71" s="239" t="s">
        <v>231</v>
      </c>
      <c r="F71" s="1">
        <v>1</v>
      </c>
    </row>
    <row r="72" spans="1:6" ht="12.75">
      <c r="A72" s="238" t="s">
        <v>268</v>
      </c>
      <c r="B72" s="167" t="s">
        <v>433</v>
      </c>
      <c r="C72" s="166" t="s">
        <v>290</v>
      </c>
      <c r="D72" s="239" t="s">
        <v>231</v>
      </c>
      <c r="F72" s="1">
        <v>1</v>
      </c>
    </row>
    <row r="73" spans="1:6" ht="25.5">
      <c r="A73" s="238" t="s">
        <v>253</v>
      </c>
      <c r="B73" s="167" t="s">
        <v>418</v>
      </c>
      <c r="C73" s="166" t="s">
        <v>465</v>
      </c>
      <c r="D73" s="239" t="s">
        <v>466</v>
      </c>
      <c r="F73" s="1">
        <v>1</v>
      </c>
    </row>
    <row r="74" spans="1:6" ht="25.5">
      <c r="A74" s="238" t="s">
        <v>254</v>
      </c>
      <c r="B74" s="167" t="s">
        <v>419</v>
      </c>
      <c r="C74" s="166" t="s">
        <v>465</v>
      </c>
      <c r="D74" s="239" t="s">
        <v>466</v>
      </c>
      <c r="F74" s="1">
        <v>1</v>
      </c>
    </row>
    <row r="75" spans="1:6" ht="25.5">
      <c r="A75" s="238" t="s">
        <v>255</v>
      </c>
      <c r="B75" s="167" t="s">
        <v>420</v>
      </c>
      <c r="C75" s="166" t="s">
        <v>465</v>
      </c>
      <c r="D75" s="239" t="s">
        <v>466</v>
      </c>
      <c r="F75" s="1">
        <v>1</v>
      </c>
    </row>
    <row r="76" spans="1:6" ht="25.5">
      <c r="A76" s="238" t="s">
        <v>256</v>
      </c>
      <c r="B76" s="167" t="s">
        <v>421</v>
      </c>
      <c r="C76" s="166" t="s">
        <v>465</v>
      </c>
      <c r="D76" s="239" t="s">
        <v>231</v>
      </c>
      <c r="F76" s="1">
        <v>1</v>
      </c>
    </row>
    <row r="77" spans="1:6" ht="12.75">
      <c r="A77" s="238" t="s">
        <v>257</v>
      </c>
      <c r="B77" s="167" t="s">
        <v>422</v>
      </c>
      <c r="C77" s="166" t="s">
        <v>465</v>
      </c>
      <c r="D77" s="239" t="s">
        <v>231</v>
      </c>
      <c r="F77" s="1">
        <v>1</v>
      </c>
    </row>
    <row r="78" spans="1:4" ht="29.25" customHeight="1">
      <c r="A78" s="304" t="s">
        <v>73</v>
      </c>
      <c r="B78" s="305"/>
      <c r="C78" s="305"/>
      <c r="D78" s="306"/>
    </row>
    <row r="79" spans="1:6" ht="38.25">
      <c r="A79" s="238" t="s">
        <v>274</v>
      </c>
      <c r="B79" s="167" t="s">
        <v>436</v>
      </c>
      <c r="C79" s="166" t="s">
        <v>289</v>
      </c>
      <c r="D79" s="239" t="s">
        <v>233</v>
      </c>
      <c r="F79" s="1">
        <v>1</v>
      </c>
    </row>
    <row r="80" spans="1:6" ht="25.5">
      <c r="A80" s="238" t="s">
        <v>275</v>
      </c>
      <c r="B80" s="167" t="s">
        <v>437</v>
      </c>
      <c r="C80" s="166" t="s">
        <v>289</v>
      </c>
      <c r="D80" s="239" t="s">
        <v>233</v>
      </c>
      <c r="F80" s="1">
        <v>1</v>
      </c>
    </row>
    <row r="81" spans="1:6" ht="25.5">
      <c r="A81" s="238" t="s">
        <v>281</v>
      </c>
      <c r="B81" s="167" t="s">
        <v>443</v>
      </c>
      <c r="C81" s="166" t="s">
        <v>290</v>
      </c>
      <c r="D81" s="239" t="s">
        <v>468</v>
      </c>
      <c r="F81" s="1">
        <v>1</v>
      </c>
    </row>
    <row r="82" spans="1:6" ht="25.5">
      <c r="A82" s="238" t="s">
        <v>282</v>
      </c>
      <c r="B82" s="167" t="s">
        <v>444</v>
      </c>
      <c r="C82" s="166" t="s">
        <v>290</v>
      </c>
      <c r="D82" s="239" t="s">
        <v>468</v>
      </c>
      <c r="F82" s="1">
        <v>1</v>
      </c>
    </row>
    <row r="83" spans="1:6" ht="38.25">
      <c r="A83" s="238" t="s">
        <v>284</v>
      </c>
      <c r="B83" s="167" t="s">
        <v>446</v>
      </c>
      <c r="C83" s="166" t="s">
        <v>290</v>
      </c>
      <c r="D83" s="239" t="s">
        <v>468</v>
      </c>
      <c r="F83" s="1">
        <v>1</v>
      </c>
    </row>
    <row r="84" spans="1:6" ht="38.25">
      <c r="A84" s="238" t="s">
        <v>276</v>
      </c>
      <c r="B84" s="167" t="s">
        <v>438</v>
      </c>
      <c r="C84" s="166" t="s">
        <v>290</v>
      </c>
      <c r="D84" s="239" t="s">
        <v>233</v>
      </c>
      <c r="F84" s="1">
        <v>1</v>
      </c>
    </row>
    <row r="85" spans="1:6" ht="25.5">
      <c r="A85" s="238" t="s">
        <v>277</v>
      </c>
      <c r="B85" s="167" t="s">
        <v>439</v>
      </c>
      <c r="C85" s="166" t="s">
        <v>290</v>
      </c>
      <c r="D85" s="239" t="s">
        <v>233</v>
      </c>
      <c r="F85" s="1">
        <v>1</v>
      </c>
    </row>
    <row r="86" spans="1:6" ht="38.25">
      <c r="A86" s="238" t="s">
        <v>278</v>
      </c>
      <c r="B86" s="167" t="s">
        <v>440</v>
      </c>
      <c r="C86" s="166" t="s">
        <v>290</v>
      </c>
      <c r="D86" s="239" t="s">
        <v>233</v>
      </c>
      <c r="F86" s="1">
        <v>1</v>
      </c>
    </row>
    <row r="87" spans="1:6" ht="12" customHeight="1">
      <c r="A87" s="238" t="s">
        <v>279</v>
      </c>
      <c r="B87" s="167" t="s">
        <v>441</v>
      </c>
      <c r="C87" s="166" t="s">
        <v>290</v>
      </c>
      <c r="D87" s="239" t="s">
        <v>233</v>
      </c>
      <c r="F87" s="1">
        <v>1</v>
      </c>
    </row>
    <row r="88" spans="1:6" ht="12.75">
      <c r="A88" s="238" t="s">
        <v>280</v>
      </c>
      <c r="B88" s="167" t="s">
        <v>442</v>
      </c>
      <c r="C88" s="166" t="s">
        <v>290</v>
      </c>
      <c r="D88" s="239" t="s">
        <v>233</v>
      </c>
      <c r="F88" s="1">
        <v>1</v>
      </c>
    </row>
    <row r="89" spans="1:6" ht="25.5">
      <c r="A89" s="238" t="s">
        <v>272</v>
      </c>
      <c r="B89" s="167" t="s">
        <v>434</v>
      </c>
      <c r="C89" s="166" t="s">
        <v>465</v>
      </c>
      <c r="D89" s="239" t="s">
        <v>233</v>
      </c>
      <c r="F89" s="1">
        <v>1</v>
      </c>
    </row>
    <row r="90" spans="1:6" ht="25.5">
      <c r="A90" s="238" t="s">
        <v>273</v>
      </c>
      <c r="B90" s="167" t="s">
        <v>435</v>
      </c>
      <c r="C90" s="166" t="s">
        <v>465</v>
      </c>
      <c r="D90" s="239" t="s">
        <v>233</v>
      </c>
      <c r="F90" s="1">
        <v>1</v>
      </c>
    </row>
    <row r="91" spans="1:4" ht="42" customHeight="1">
      <c r="A91" s="304" t="s">
        <v>74</v>
      </c>
      <c r="B91" s="305"/>
      <c r="C91" s="305"/>
      <c r="D91" s="306"/>
    </row>
    <row r="92" spans="1:6" ht="25.5">
      <c r="A92" s="238" t="s">
        <v>457</v>
      </c>
      <c r="B92" s="167" t="s">
        <v>458</v>
      </c>
      <c r="C92" s="166" t="s">
        <v>290</v>
      </c>
      <c r="D92" s="239" t="s">
        <v>232</v>
      </c>
      <c r="F92" s="1">
        <v>1</v>
      </c>
    </row>
    <row r="93" spans="1:6" ht="38.25">
      <c r="A93" s="238" t="s">
        <v>459</v>
      </c>
      <c r="B93" s="167" t="s">
        <v>460</v>
      </c>
      <c r="C93" s="166" t="s">
        <v>290</v>
      </c>
      <c r="D93" s="239" t="s">
        <v>232</v>
      </c>
      <c r="F93" s="1">
        <v>1</v>
      </c>
    </row>
    <row r="94" spans="1:6" ht="12.75">
      <c r="A94" s="238" t="s">
        <v>461</v>
      </c>
      <c r="B94" s="167" t="s">
        <v>462</v>
      </c>
      <c r="C94" s="166" t="s">
        <v>290</v>
      </c>
      <c r="D94" s="239" t="s">
        <v>232</v>
      </c>
      <c r="F94" s="1">
        <v>1</v>
      </c>
    </row>
    <row r="95" spans="1:6" ht="51">
      <c r="A95" s="238" t="s">
        <v>463</v>
      </c>
      <c r="B95" s="167" t="s">
        <v>464</v>
      </c>
      <c r="C95" s="166" t="s">
        <v>290</v>
      </c>
      <c r="D95" s="239" t="s">
        <v>466</v>
      </c>
      <c r="F95" s="1">
        <v>1</v>
      </c>
    </row>
    <row r="96" spans="1:6" ht="51">
      <c r="A96" s="238" t="s">
        <v>447</v>
      </c>
      <c r="B96" s="167" t="s">
        <v>448</v>
      </c>
      <c r="C96" s="166" t="s">
        <v>465</v>
      </c>
      <c r="D96" s="239" t="s">
        <v>232</v>
      </c>
      <c r="F96" s="1">
        <v>1</v>
      </c>
    </row>
    <row r="97" spans="1:6" ht="25.5">
      <c r="A97" s="238" t="s">
        <v>449</v>
      </c>
      <c r="B97" s="167" t="s">
        <v>450</v>
      </c>
      <c r="C97" s="166" t="s">
        <v>465</v>
      </c>
      <c r="D97" s="239" t="s">
        <v>232</v>
      </c>
      <c r="F97" s="1">
        <v>1</v>
      </c>
    </row>
    <row r="98" spans="1:6" ht="51">
      <c r="A98" s="238" t="s">
        <v>451</v>
      </c>
      <c r="B98" s="167" t="s">
        <v>452</v>
      </c>
      <c r="C98" s="166" t="s">
        <v>465</v>
      </c>
      <c r="D98" s="239" t="s">
        <v>232</v>
      </c>
      <c r="F98" s="1">
        <v>1</v>
      </c>
    </row>
    <row r="99" spans="1:6" ht="38.25">
      <c r="A99" s="238" t="s">
        <v>453</v>
      </c>
      <c r="B99" s="167" t="s">
        <v>454</v>
      </c>
      <c r="C99" s="166" t="s">
        <v>465</v>
      </c>
      <c r="D99" s="239" t="s">
        <v>232</v>
      </c>
      <c r="F99" s="1">
        <v>1</v>
      </c>
    </row>
    <row r="100" spans="1:6" ht="63.75">
      <c r="A100" s="240" t="s">
        <v>455</v>
      </c>
      <c r="B100" s="241" t="s">
        <v>456</v>
      </c>
      <c r="C100" s="242" t="s">
        <v>465</v>
      </c>
      <c r="D100" s="243" t="s">
        <v>466</v>
      </c>
      <c r="F100" s="1">
        <v>1</v>
      </c>
    </row>
    <row r="101" ht="12.75">
      <c r="A101" s="1"/>
    </row>
    <row r="102" ht="12.75">
      <c r="A102" s="1"/>
    </row>
    <row r="103" ht="12.75">
      <c r="A103" s="8" t="s">
        <v>306</v>
      </c>
    </row>
  </sheetData>
  <sheetProtection/>
  <mergeCells count="10">
    <mergeCell ref="A6:D6"/>
    <mergeCell ref="A11:D11"/>
    <mergeCell ref="A18:D18"/>
    <mergeCell ref="A23:D23"/>
    <mergeCell ref="A91:D91"/>
    <mergeCell ref="A78:D78"/>
    <mergeCell ref="A30:D30"/>
    <mergeCell ref="A44:D44"/>
    <mergeCell ref="A57:D57"/>
    <mergeCell ref="A65:D65"/>
  </mergeCells>
  <conditionalFormatting sqref="C92:C100 C79:C90 C58:C64 C66:C77 C7:C10 C12:C17 C19:C22 C24:C27 C31:C43 C45:C56">
    <cfRule type="cellIs" priority="25" dxfId="4" operator="equal" stopIfTrue="1">
      <formula>"ГКВ"</formula>
    </cfRule>
    <cfRule type="cellIs" priority="26" dxfId="5" operator="equal" stopIfTrue="1">
      <formula>"НИР"</formula>
    </cfRule>
    <cfRule type="cellIs" priority="27" dxfId="6" operator="equal" stopIfTrue="1">
      <formula>"Пр."</formula>
    </cfRule>
  </conditionalFormatting>
  <printOptions/>
  <pageMargins left="0.42" right="0.16" top="0.32" bottom="0.2362204724409449" header="0.39" footer="0.15748031496062992"/>
  <pageSetup fitToHeight="200" horizontalDpi="600" verticalDpi="600" orientation="portrait" paperSize="9" scale="62" r:id="rId2"/>
  <headerFooter alignWithMargins="0">
    <oddFooter>&amp;CСтраница &amp;P из &amp;N</oddFooter>
  </headerFooter>
  <rowBreaks count="1" manualBreakCount="1">
    <brk id="24" max="3" man="1"/>
  </rowBreaks>
  <drawing r:id="rId1"/>
</worksheet>
</file>

<file path=xl/worksheets/sheet5.xml><?xml version="1.0" encoding="utf-8"?>
<worksheet xmlns="http://schemas.openxmlformats.org/spreadsheetml/2006/main" xmlns:r="http://schemas.openxmlformats.org/officeDocument/2006/relationships">
  <sheetPr codeName="Лист1"/>
  <dimension ref="A1:AJ78"/>
  <sheetViews>
    <sheetView zoomScalePageLayoutView="0" workbookViewId="0" topLeftCell="A1">
      <selection activeCell="J15" sqref="J15"/>
    </sheetView>
  </sheetViews>
  <sheetFormatPr defaultColWidth="9.00390625" defaultRowHeight="12.75"/>
  <cols>
    <col min="1" max="1" width="3.875" style="0" bestFit="1" customWidth="1"/>
    <col min="2" max="2" width="2.875" style="0" bestFit="1" customWidth="1"/>
    <col min="3" max="3" width="15.00390625" style="0" customWidth="1"/>
    <col min="4" max="4" width="30.00390625" style="0" customWidth="1"/>
    <col min="5" max="5" width="8.00390625" style="0" customWidth="1"/>
    <col min="6" max="6" width="5.125" style="0" customWidth="1"/>
    <col min="7" max="7" width="6.25390625" style="0" customWidth="1"/>
    <col min="8" max="8" width="25.875" style="0" customWidth="1"/>
    <col min="9" max="9" width="19.625" style="0" customWidth="1"/>
    <col min="13" max="13" width="10.25390625" style="0" customWidth="1"/>
    <col min="14" max="14" width="8.00390625" style="0" customWidth="1"/>
    <col min="23" max="23" width="7.125" style="0" customWidth="1"/>
    <col min="24" max="24" width="6.875" style="0" customWidth="1"/>
    <col min="30" max="30" width="10.25390625" style="0" customWidth="1"/>
    <col min="31" max="31" width="7.00390625" style="0" customWidth="1"/>
    <col min="34" max="34" width="12.125" style="0" customWidth="1"/>
  </cols>
  <sheetData>
    <row r="1" spans="1:36" ht="12.75" customHeight="1" thickBot="1" thickTop="1">
      <c r="A1" s="315" t="s">
        <v>200</v>
      </c>
      <c r="B1" s="316" t="s">
        <v>206</v>
      </c>
      <c r="C1" s="316" t="s">
        <v>203</v>
      </c>
      <c r="D1" s="316" t="s">
        <v>204</v>
      </c>
      <c r="E1" s="320" t="s">
        <v>205</v>
      </c>
      <c r="F1" s="317" t="e">
        <f>#REF!</f>
        <v>#REF!</v>
      </c>
      <c r="G1" s="317" t="e">
        <f>#REF!</f>
        <v>#REF!</v>
      </c>
      <c r="H1" s="317" t="e">
        <f>#REF!</f>
        <v>#REF!</v>
      </c>
      <c r="I1" s="324" t="e">
        <f>#REF!</f>
        <v>#REF!</v>
      </c>
      <c r="J1" s="327" t="s">
        <v>112</v>
      </c>
      <c r="K1" s="328"/>
      <c r="L1" s="328"/>
      <c r="M1" s="328"/>
      <c r="N1" s="328"/>
      <c r="O1" s="328"/>
      <c r="P1" s="328"/>
      <c r="Q1" s="328"/>
      <c r="R1" s="328"/>
      <c r="S1" s="328"/>
      <c r="T1" s="328"/>
      <c r="U1" s="328"/>
      <c r="V1" s="328"/>
      <c r="W1" s="328"/>
      <c r="X1" s="328"/>
      <c r="Y1" s="328"/>
      <c r="Z1" s="328"/>
      <c r="AA1" s="328"/>
      <c r="AB1" s="328"/>
      <c r="AC1" s="329"/>
      <c r="AD1" s="307" t="s">
        <v>286</v>
      </c>
      <c r="AE1" s="307" t="s">
        <v>224</v>
      </c>
      <c r="AF1" s="307" t="s">
        <v>225</v>
      </c>
      <c r="AG1" s="307" t="s">
        <v>212</v>
      </c>
      <c r="AH1" s="307" t="s">
        <v>228</v>
      </c>
      <c r="AI1" s="307" t="s">
        <v>229</v>
      </c>
      <c r="AJ1" s="307" t="s">
        <v>235</v>
      </c>
    </row>
    <row r="2" spans="1:36" ht="14.25" customHeight="1" thickTop="1">
      <c r="A2" s="313"/>
      <c r="B2" s="312"/>
      <c r="C2" s="312"/>
      <c r="D2" s="312"/>
      <c r="E2" s="321"/>
      <c r="F2" s="318"/>
      <c r="G2" s="318"/>
      <c r="H2" s="318"/>
      <c r="I2" s="325"/>
      <c r="J2" s="315" t="s">
        <v>285</v>
      </c>
      <c r="K2" s="316"/>
      <c r="L2" s="316"/>
      <c r="M2" s="316"/>
      <c r="N2" s="316"/>
      <c r="O2" s="316"/>
      <c r="P2" s="316"/>
      <c r="Q2" s="316"/>
      <c r="R2" s="316"/>
      <c r="S2" s="317"/>
      <c r="T2" s="315" t="s">
        <v>288</v>
      </c>
      <c r="U2" s="316"/>
      <c r="V2" s="316"/>
      <c r="W2" s="316"/>
      <c r="X2" s="316"/>
      <c r="Y2" s="316"/>
      <c r="Z2" s="316"/>
      <c r="AA2" s="316"/>
      <c r="AB2" s="316"/>
      <c r="AC2" s="317"/>
      <c r="AD2" s="308"/>
      <c r="AE2" s="308"/>
      <c r="AF2" s="308"/>
      <c r="AG2" s="308"/>
      <c r="AH2" s="308"/>
      <c r="AI2" s="308"/>
      <c r="AJ2" s="308"/>
    </row>
    <row r="3" spans="1:36" ht="69" customHeight="1">
      <c r="A3" s="313"/>
      <c r="B3" s="312"/>
      <c r="C3" s="312"/>
      <c r="D3" s="312"/>
      <c r="E3" s="321"/>
      <c r="F3" s="318"/>
      <c r="G3" s="318"/>
      <c r="H3" s="318"/>
      <c r="I3" s="325"/>
      <c r="J3" s="313" t="e">
        <f>#REF!</f>
        <v>#REF!</v>
      </c>
      <c r="K3" s="312" t="e">
        <f>#REF!</f>
        <v>#REF!</v>
      </c>
      <c r="L3" s="312"/>
      <c r="M3" s="312" t="s">
        <v>199</v>
      </c>
      <c r="N3" s="312"/>
      <c r="O3" s="312" t="e">
        <f>#REF!</f>
        <v>#REF!</v>
      </c>
      <c r="P3" s="312"/>
      <c r="Q3" s="312" t="e">
        <f>#REF!</f>
        <v>#REF!</v>
      </c>
      <c r="R3" s="312" t="e">
        <f>#REF!</f>
        <v>#REF!</v>
      </c>
      <c r="S3" s="312"/>
      <c r="T3" s="313" t="e">
        <f>#REF!</f>
        <v>#REF!</v>
      </c>
      <c r="U3" s="312" t="e">
        <f>#REF!</f>
        <v>#REF!</v>
      </c>
      <c r="V3" s="312"/>
      <c r="W3" s="312" t="s">
        <v>199</v>
      </c>
      <c r="X3" s="312" t="s">
        <v>201</v>
      </c>
      <c r="Y3" s="312" t="e">
        <f>#REF!</f>
        <v>#REF!</v>
      </c>
      <c r="Z3" s="312" t="s">
        <v>197</v>
      </c>
      <c r="AA3" s="312" t="e">
        <f>#REF!</f>
        <v>#REF!</v>
      </c>
      <c r="AB3" s="310" t="e">
        <f>#REF!</f>
        <v>#REF!</v>
      </c>
      <c r="AC3" s="311" t="s">
        <v>197</v>
      </c>
      <c r="AD3" s="308"/>
      <c r="AE3" s="308"/>
      <c r="AF3" s="308"/>
      <c r="AG3" s="308"/>
      <c r="AH3" s="308"/>
      <c r="AI3" s="308"/>
      <c r="AJ3" s="308"/>
    </row>
    <row r="4" spans="1:36" ht="89.25" customHeight="1" thickBot="1">
      <c r="A4" s="314"/>
      <c r="B4" s="323"/>
      <c r="C4" s="323"/>
      <c r="D4" s="323"/>
      <c r="E4" s="322"/>
      <c r="F4" s="319"/>
      <c r="G4" s="319"/>
      <c r="H4" s="319"/>
      <c r="I4" s="326"/>
      <c r="J4" s="314"/>
      <c r="K4" s="89" t="e">
        <f>#REF!</f>
        <v>#REF!</v>
      </c>
      <c r="L4" s="65" t="e">
        <f>#REF!</f>
        <v>#REF!</v>
      </c>
      <c r="M4" s="65" t="s">
        <v>202</v>
      </c>
      <c r="N4" s="65" t="e">
        <f>#REF!</f>
        <v>#REF!</v>
      </c>
      <c r="O4" s="65" t="e">
        <f>#REF!</f>
        <v>#REF!</v>
      </c>
      <c r="P4" s="65" t="e">
        <f>#REF!</f>
        <v>#REF!</v>
      </c>
      <c r="Q4" s="323"/>
      <c r="R4" s="89" t="e">
        <f>#REF!</f>
        <v>#REF!</v>
      </c>
      <c r="S4" s="96" t="e">
        <f>#REF!</f>
        <v>#REF!</v>
      </c>
      <c r="T4" s="314"/>
      <c r="U4" s="89" t="e">
        <f>#REF!</f>
        <v>#REF!</v>
      </c>
      <c r="V4" s="65" t="e">
        <f>#REF!</f>
        <v>#REF!</v>
      </c>
      <c r="W4" s="65" t="e">
        <f>#REF!</f>
        <v>#REF!</v>
      </c>
      <c r="X4" s="65" t="e">
        <f>#REF!</f>
        <v>#REF!</v>
      </c>
      <c r="Y4" s="65" t="e">
        <f>#REF!</f>
        <v>#REF!</v>
      </c>
      <c r="Z4" s="65" t="e">
        <f>#REF!</f>
        <v>#REF!</v>
      </c>
      <c r="AA4" s="323"/>
      <c r="AB4" s="88"/>
      <c r="AC4" s="95"/>
      <c r="AD4" s="309"/>
      <c r="AE4" s="309"/>
      <c r="AF4" s="309"/>
      <c r="AG4" s="309"/>
      <c r="AH4" s="309"/>
      <c r="AI4" s="309"/>
      <c r="AJ4" s="309"/>
    </row>
    <row r="5" spans="1:36" ht="14.25" thickBot="1" thickTop="1">
      <c r="A5" s="90"/>
      <c r="B5" s="91"/>
      <c r="C5" s="91"/>
      <c r="D5" s="91"/>
      <c r="E5" s="92"/>
      <c r="F5" s="91">
        <v>1</v>
      </c>
      <c r="G5" s="91">
        <v>2</v>
      </c>
      <c r="H5" s="93">
        <v>3</v>
      </c>
      <c r="I5" s="102"/>
      <c r="J5" s="85">
        <v>4</v>
      </c>
      <c r="K5" s="86">
        <v>5</v>
      </c>
      <c r="L5" s="86">
        <v>6</v>
      </c>
      <c r="M5" s="86">
        <v>7</v>
      </c>
      <c r="N5" s="86">
        <v>8</v>
      </c>
      <c r="O5" s="86">
        <v>9</v>
      </c>
      <c r="P5" s="86">
        <v>10</v>
      </c>
      <c r="Q5" s="86">
        <v>11</v>
      </c>
      <c r="R5" s="86">
        <v>12</v>
      </c>
      <c r="S5" s="87">
        <v>13</v>
      </c>
      <c r="T5" s="90">
        <v>14</v>
      </c>
      <c r="U5" s="91">
        <v>15</v>
      </c>
      <c r="V5" s="91">
        <v>16</v>
      </c>
      <c r="W5" s="91">
        <v>17</v>
      </c>
      <c r="X5" s="91">
        <v>18</v>
      </c>
      <c r="Y5" s="91">
        <v>19</v>
      </c>
      <c r="Z5" s="91">
        <v>20</v>
      </c>
      <c r="AA5" s="91">
        <v>21</v>
      </c>
      <c r="AB5" s="91">
        <v>22</v>
      </c>
      <c r="AC5" s="93">
        <v>23</v>
      </c>
      <c r="AD5" s="94">
        <v>24</v>
      </c>
      <c r="AE5" s="142"/>
      <c r="AF5" s="142"/>
      <c r="AG5" s="142"/>
      <c r="AH5" s="142"/>
      <c r="AI5" s="142"/>
      <c r="AJ5" s="142"/>
    </row>
    <row r="6" spans="1:36" ht="14.25" thickTop="1">
      <c r="A6" s="67" t="e">
        <f>#REF!</f>
        <v>#REF!</v>
      </c>
      <c r="B6" s="68" t="e">
        <f>#REF!</f>
        <v>#REF!</v>
      </c>
      <c r="C6" s="68" t="e">
        <f>#REF!</f>
        <v>#REF!</v>
      </c>
      <c r="D6" s="69" t="str">
        <f ca="1">MID(CELL("имяфайла"),SEARCH("[",CELL("имяфайла"))+1,SEARCH("]",CELL("имяфайла"))-SEARCH("[",CELL("имяфайла"))-1)</f>
        <v>БД_Отчеты_СРФ_4_кв_2013.xlsm</v>
      </c>
      <c r="E6" s="70" t="str">
        <f>LEFT(RIGHT(D6,14),10)</f>
        <v>4_кв_2013.</v>
      </c>
      <c r="F6" s="71" t="e">
        <f>#REF!</f>
        <v>#REF!</v>
      </c>
      <c r="G6" s="72" t="e">
        <f>#REF!</f>
        <v>#REF!</v>
      </c>
      <c r="H6" s="73" t="e">
        <f>#REF!</f>
        <v>#REF!</v>
      </c>
      <c r="I6" s="73" t="e">
        <f>#REF!</f>
        <v>#REF!</v>
      </c>
      <c r="J6" s="61" t="e">
        <f>#REF!</f>
        <v>#REF!</v>
      </c>
      <c r="K6" s="62" t="e">
        <f>#REF!</f>
        <v>#REF!</v>
      </c>
      <c r="L6" s="62" t="e">
        <f>#REF!</f>
        <v>#REF!</v>
      </c>
      <c r="M6" s="63" t="e">
        <f>#REF!</f>
        <v>#REF!</v>
      </c>
      <c r="N6" s="63" t="e">
        <f>#REF!</f>
        <v>#REF!</v>
      </c>
      <c r="O6" s="62" t="e">
        <f>#REF!</f>
        <v>#REF!</v>
      </c>
      <c r="P6" s="62" t="e">
        <f>#REF!</f>
        <v>#REF!</v>
      </c>
      <c r="Q6" s="62" t="e">
        <f>#REF!</f>
        <v>#REF!</v>
      </c>
      <c r="R6" s="62" t="e">
        <f>#REF!</f>
        <v>#REF!</v>
      </c>
      <c r="S6" s="64" t="e">
        <f>#REF!</f>
        <v>#REF!</v>
      </c>
      <c r="T6" s="103" t="e">
        <f>#REF!</f>
        <v>#REF!</v>
      </c>
      <c r="U6" s="104" t="e">
        <f>#REF!</f>
        <v>#REF!</v>
      </c>
      <c r="V6" s="104" t="e">
        <f>#REF!</f>
        <v>#REF!</v>
      </c>
      <c r="W6" s="72" t="e">
        <f>#REF!</f>
        <v>#REF!</v>
      </c>
      <c r="X6" s="72" t="e">
        <f>#REF!</f>
        <v>#REF!</v>
      </c>
      <c r="Y6" s="104" t="e">
        <f>#REF!</f>
        <v>#REF!</v>
      </c>
      <c r="Z6" s="104" t="e">
        <f>#REF!</f>
        <v>#REF!</v>
      </c>
      <c r="AA6" s="104" t="e">
        <f>#REF!</f>
        <v>#REF!</v>
      </c>
      <c r="AB6" s="104" t="e">
        <f>#REF!</f>
        <v>#REF!</v>
      </c>
      <c r="AC6" s="105" t="e">
        <f>#REF!</f>
        <v>#REF!</v>
      </c>
      <c r="AD6" s="157" t="e">
        <f>#REF!</f>
        <v>#REF!</v>
      </c>
      <c r="AE6" s="145" t="e">
        <f aca="true" t="shared" si="0" ref="AE6:AE37">INDEX(Номер_по_Конституции,MATCH(C6,Субъекты_РФ,0),1)</f>
        <v>#REF!</v>
      </c>
      <c r="AF6" s="145" t="e">
        <f aca="true" t="shared" si="1" ref="AF6:AF37">INDEX(Федеральный_округ,MATCH(C6,Субъекты_РФ,0),1)</f>
        <v>#REF!</v>
      </c>
      <c r="AG6" s="145" t="e">
        <f aca="true" t="shared" si="2" ref="AG6:AG37">INDEX(Код_ОКАТО,MATCH(C6,Субъекты_РФ,0),1)</f>
        <v>#REF!</v>
      </c>
      <c r="AH6" s="154" t="e">
        <f aca="true" t="shared" si="3" ref="AH6:AH37">IF(G6=0,"Не указано",INDEX(Госзаказчик,MATCH(G6,Код_мероприятия,0),1))</f>
        <v>#REF!</v>
      </c>
      <c r="AI6" s="146" t="e">
        <f aca="true" t="shared" si="4" ref="AI6:AI37">IF(G6=0,"Не указано",INDEX(Вид_расходов,MATCH(G6,Код_мероприятия,0),1))</f>
        <v>#REF!</v>
      </c>
      <c r="AJ6" s="147" t="e">
        <f aca="true" t="shared" si="5" ref="AJ6:AJ37">IF(G6=0,"Не указано",INDEX(РБ_МБ_ВБИ,MATCH(G6,Код_мероприятия,0),1))</f>
        <v>#REF!</v>
      </c>
    </row>
    <row r="7" spans="1:36" ht="13.5">
      <c r="A7" s="74" t="e">
        <f>#REF!</f>
        <v>#REF!</v>
      </c>
      <c r="B7" s="75" t="e">
        <f>#REF!</f>
        <v>#REF!</v>
      </c>
      <c r="C7" s="75" t="e">
        <f>#REF!</f>
        <v>#REF!</v>
      </c>
      <c r="D7" s="76" t="str">
        <f aca="true" ca="1" t="shared" si="6" ref="D7:D56">MID(CELL("имяфайла"),SEARCH("[",CELL("имяфайла"))+1,SEARCH("]",CELL("имяфайла"))-SEARCH("[",CELL("имяфайла"))-1)</f>
        <v>БД_Отчеты_СРФ_4_кв_2013.xlsm</v>
      </c>
      <c r="E7" s="77" t="str">
        <f aca="true" t="shared" si="7" ref="E7:E56">LEFT(RIGHT(D7,14),10)</f>
        <v>4_кв_2013.</v>
      </c>
      <c r="F7" s="78" t="e">
        <f>#REF!</f>
        <v>#REF!</v>
      </c>
      <c r="G7" s="56" t="e">
        <f>#REF!</f>
        <v>#REF!</v>
      </c>
      <c r="H7" s="79" t="e">
        <f>#REF!</f>
        <v>#REF!</v>
      </c>
      <c r="I7" s="79" t="e">
        <f>#REF!</f>
        <v>#REF!</v>
      </c>
      <c r="J7" s="54" t="e">
        <f>#REF!</f>
        <v>#REF!</v>
      </c>
      <c r="K7" s="55" t="e">
        <f>#REF!</f>
        <v>#REF!</v>
      </c>
      <c r="L7" s="55" t="e">
        <f>#REF!</f>
        <v>#REF!</v>
      </c>
      <c r="M7" s="56" t="e">
        <f>#REF!</f>
        <v>#REF!</v>
      </c>
      <c r="N7" s="56" t="e">
        <f>#REF!</f>
        <v>#REF!</v>
      </c>
      <c r="O7" s="55" t="e">
        <f>#REF!</f>
        <v>#REF!</v>
      </c>
      <c r="P7" s="55" t="e">
        <f>#REF!</f>
        <v>#REF!</v>
      </c>
      <c r="Q7" s="55" t="e">
        <f>#REF!</f>
        <v>#REF!</v>
      </c>
      <c r="R7" s="55" t="e">
        <f>#REF!</f>
        <v>#REF!</v>
      </c>
      <c r="S7" s="57" t="e">
        <f>#REF!</f>
        <v>#REF!</v>
      </c>
      <c r="T7" s="54" t="e">
        <f>#REF!</f>
        <v>#REF!</v>
      </c>
      <c r="U7" s="55" t="e">
        <f>#REF!</f>
        <v>#REF!</v>
      </c>
      <c r="V7" s="55" t="e">
        <f>#REF!</f>
        <v>#REF!</v>
      </c>
      <c r="W7" s="56" t="e">
        <f>#REF!</f>
        <v>#REF!</v>
      </c>
      <c r="X7" s="56" t="e">
        <f>#REF!</f>
        <v>#REF!</v>
      </c>
      <c r="Y7" s="55" t="e">
        <f>#REF!</f>
        <v>#REF!</v>
      </c>
      <c r="Z7" s="55" t="e">
        <f>#REF!</f>
        <v>#REF!</v>
      </c>
      <c r="AA7" s="55" t="e">
        <f>#REF!</f>
        <v>#REF!</v>
      </c>
      <c r="AB7" s="55" t="e">
        <f>#REF!</f>
        <v>#REF!</v>
      </c>
      <c r="AC7" s="57" t="e">
        <f>#REF!</f>
        <v>#REF!</v>
      </c>
      <c r="AD7" s="158" t="e">
        <f>#REF!</f>
        <v>#REF!</v>
      </c>
      <c r="AE7" s="148" t="e">
        <f t="shared" si="0"/>
        <v>#REF!</v>
      </c>
      <c r="AF7" s="148" t="e">
        <f t="shared" si="1"/>
        <v>#REF!</v>
      </c>
      <c r="AG7" s="148" t="e">
        <f t="shared" si="2"/>
        <v>#REF!</v>
      </c>
      <c r="AH7" s="155" t="e">
        <f t="shared" si="3"/>
        <v>#REF!</v>
      </c>
      <c r="AI7" s="149" t="e">
        <f t="shared" si="4"/>
        <v>#REF!</v>
      </c>
      <c r="AJ7" s="150" t="e">
        <f t="shared" si="5"/>
        <v>#REF!</v>
      </c>
    </row>
    <row r="8" spans="1:36" ht="13.5">
      <c r="A8" s="74" t="e">
        <f>#REF!</f>
        <v>#REF!</v>
      </c>
      <c r="B8" s="75" t="e">
        <f>#REF!</f>
        <v>#REF!</v>
      </c>
      <c r="C8" s="75" t="e">
        <f>#REF!</f>
        <v>#REF!</v>
      </c>
      <c r="D8" s="76" t="str">
        <f ca="1" t="shared" si="6"/>
        <v>БД_Отчеты_СРФ_4_кв_2013.xlsm</v>
      </c>
      <c r="E8" s="77" t="str">
        <f t="shared" si="7"/>
        <v>4_кв_2013.</v>
      </c>
      <c r="F8" s="78" t="e">
        <f>#REF!</f>
        <v>#REF!</v>
      </c>
      <c r="G8" s="56" t="e">
        <f>#REF!</f>
        <v>#REF!</v>
      </c>
      <c r="H8" s="79" t="e">
        <f>#REF!</f>
        <v>#REF!</v>
      </c>
      <c r="I8" s="79" t="e">
        <f>#REF!</f>
        <v>#REF!</v>
      </c>
      <c r="J8" s="54" t="e">
        <f>#REF!</f>
        <v>#REF!</v>
      </c>
      <c r="K8" s="55" t="e">
        <f>#REF!</f>
        <v>#REF!</v>
      </c>
      <c r="L8" s="55" t="e">
        <f>#REF!</f>
        <v>#REF!</v>
      </c>
      <c r="M8" s="56" t="e">
        <f>#REF!</f>
        <v>#REF!</v>
      </c>
      <c r="N8" s="56" t="e">
        <f>#REF!</f>
        <v>#REF!</v>
      </c>
      <c r="O8" s="55" t="e">
        <f>#REF!</f>
        <v>#REF!</v>
      </c>
      <c r="P8" s="55" t="e">
        <f>#REF!</f>
        <v>#REF!</v>
      </c>
      <c r="Q8" s="55" t="e">
        <f>#REF!</f>
        <v>#REF!</v>
      </c>
      <c r="R8" s="55" t="e">
        <f>#REF!</f>
        <v>#REF!</v>
      </c>
      <c r="S8" s="57" t="e">
        <f>#REF!</f>
        <v>#REF!</v>
      </c>
      <c r="T8" s="54" t="e">
        <f>#REF!</f>
        <v>#REF!</v>
      </c>
      <c r="U8" s="55" t="e">
        <f>#REF!</f>
        <v>#REF!</v>
      </c>
      <c r="V8" s="55" t="e">
        <f>#REF!</f>
        <v>#REF!</v>
      </c>
      <c r="W8" s="56" t="e">
        <f>#REF!</f>
        <v>#REF!</v>
      </c>
      <c r="X8" s="56" t="e">
        <f>#REF!</f>
        <v>#REF!</v>
      </c>
      <c r="Y8" s="55" t="e">
        <f>#REF!</f>
        <v>#REF!</v>
      </c>
      <c r="Z8" s="55" t="e">
        <f>#REF!</f>
        <v>#REF!</v>
      </c>
      <c r="AA8" s="55" t="e">
        <f>#REF!</f>
        <v>#REF!</v>
      </c>
      <c r="AB8" s="55" t="e">
        <f>#REF!</f>
        <v>#REF!</v>
      </c>
      <c r="AC8" s="57" t="e">
        <f>#REF!</f>
        <v>#REF!</v>
      </c>
      <c r="AD8" s="158" t="e">
        <f>#REF!</f>
        <v>#REF!</v>
      </c>
      <c r="AE8" s="148" t="e">
        <f t="shared" si="0"/>
        <v>#REF!</v>
      </c>
      <c r="AF8" s="148" t="e">
        <f t="shared" si="1"/>
        <v>#REF!</v>
      </c>
      <c r="AG8" s="148" t="e">
        <f t="shared" si="2"/>
        <v>#REF!</v>
      </c>
      <c r="AH8" s="155" t="e">
        <f t="shared" si="3"/>
        <v>#REF!</v>
      </c>
      <c r="AI8" s="149" t="e">
        <f t="shared" si="4"/>
        <v>#REF!</v>
      </c>
      <c r="AJ8" s="150" t="e">
        <f t="shared" si="5"/>
        <v>#REF!</v>
      </c>
    </row>
    <row r="9" spans="1:36" ht="13.5">
      <c r="A9" s="74" t="e">
        <f>#REF!</f>
        <v>#REF!</v>
      </c>
      <c r="B9" s="75" t="e">
        <f>#REF!</f>
        <v>#REF!</v>
      </c>
      <c r="C9" s="75" t="e">
        <f>#REF!</f>
        <v>#REF!</v>
      </c>
      <c r="D9" s="76" t="str">
        <f ca="1" t="shared" si="6"/>
        <v>БД_Отчеты_СРФ_4_кв_2013.xlsm</v>
      </c>
      <c r="E9" s="77" t="str">
        <f t="shared" si="7"/>
        <v>4_кв_2013.</v>
      </c>
      <c r="F9" s="78" t="e">
        <f>#REF!</f>
        <v>#REF!</v>
      </c>
      <c r="G9" s="56" t="e">
        <f>#REF!</f>
        <v>#REF!</v>
      </c>
      <c r="H9" s="79" t="e">
        <f>#REF!</f>
        <v>#REF!</v>
      </c>
      <c r="I9" s="79" t="e">
        <f>#REF!</f>
        <v>#REF!</v>
      </c>
      <c r="J9" s="54" t="e">
        <f>#REF!</f>
        <v>#REF!</v>
      </c>
      <c r="K9" s="55" t="e">
        <f>#REF!</f>
        <v>#REF!</v>
      </c>
      <c r="L9" s="55" t="e">
        <f>#REF!</f>
        <v>#REF!</v>
      </c>
      <c r="M9" s="56" t="e">
        <f>#REF!</f>
        <v>#REF!</v>
      </c>
      <c r="N9" s="56" t="e">
        <f>#REF!</f>
        <v>#REF!</v>
      </c>
      <c r="O9" s="55" t="e">
        <f>#REF!</f>
        <v>#REF!</v>
      </c>
      <c r="P9" s="55" t="e">
        <f>#REF!</f>
        <v>#REF!</v>
      </c>
      <c r="Q9" s="55" t="e">
        <f>#REF!</f>
        <v>#REF!</v>
      </c>
      <c r="R9" s="55" t="e">
        <f>#REF!</f>
        <v>#REF!</v>
      </c>
      <c r="S9" s="57" t="e">
        <f>#REF!</f>
        <v>#REF!</v>
      </c>
      <c r="T9" s="54" t="e">
        <f>#REF!</f>
        <v>#REF!</v>
      </c>
      <c r="U9" s="55" t="e">
        <f>#REF!</f>
        <v>#REF!</v>
      </c>
      <c r="V9" s="55" t="e">
        <f>#REF!</f>
        <v>#REF!</v>
      </c>
      <c r="W9" s="56" t="e">
        <f>#REF!</f>
        <v>#REF!</v>
      </c>
      <c r="X9" s="56" t="e">
        <f>#REF!</f>
        <v>#REF!</v>
      </c>
      <c r="Y9" s="55" t="e">
        <f>#REF!</f>
        <v>#REF!</v>
      </c>
      <c r="Z9" s="55" t="e">
        <f>#REF!</f>
        <v>#REF!</v>
      </c>
      <c r="AA9" s="55" t="e">
        <f>#REF!</f>
        <v>#REF!</v>
      </c>
      <c r="AB9" s="55" t="e">
        <f>#REF!</f>
        <v>#REF!</v>
      </c>
      <c r="AC9" s="57" t="e">
        <f>#REF!</f>
        <v>#REF!</v>
      </c>
      <c r="AD9" s="158" t="e">
        <f>#REF!</f>
        <v>#REF!</v>
      </c>
      <c r="AE9" s="148" t="e">
        <f t="shared" si="0"/>
        <v>#REF!</v>
      </c>
      <c r="AF9" s="148" t="e">
        <f t="shared" si="1"/>
        <v>#REF!</v>
      </c>
      <c r="AG9" s="148" t="e">
        <f t="shared" si="2"/>
        <v>#REF!</v>
      </c>
      <c r="AH9" s="155" t="e">
        <f t="shared" si="3"/>
        <v>#REF!</v>
      </c>
      <c r="AI9" s="149" t="e">
        <f t="shared" si="4"/>
        <v>#REF!</v>
      </c>
      <c r="AJ9" s="150" t="e">
        <f t="shared" si="5"/>
        <v>#REF!</v>
      </c>
    </row>
    <row r="10" spans="1:36" ht="13.5">
      <c r="A10" s="74" t="e">
        <f>#REF!</f>
        <v>#REF!</v>
      </c>
      <c r="B10" s="75" t="e">
        <f>#REF!</f>
        <v>#REF!</v>
      </c>
      <c r="C10" s="75" t="e">
        <f>#REF!</f>
        <v>#REF!</v>
      </c>
      <c r="D10" s="76" t="str">
        <f ca="1" t="shared" si="6"/>
        <v>БД_Отчеты_СРФ_4_кв_2013.xlsm</v>
      </c>
      <c r="E10" s="77" t="str">
        <f t="shared" si="7"/>
        <v>4_кв_2013.</v>
      </c>
      <c r="F10" s="78" t="e">
        <f>#REF!</f>
        <v>#REF!</v>
      </c>
      <c r="G10" s="56" t="e">
        <f>#REF!</f>
        <v>#REF!</v>
      </c>
      <c r="H10" s="79" t="e">
        <f>#REF!</f>
        <v>#REF!</v>
      </c>
      <c r="I10" s="79" t="e">
        <f>#REF!</f>
        <v>#REF!</v>
      </c>
      <c r="J10" s="54" t="e">
        <f>#REF!</f>
        <v>#REF!</v>
      </c>
      <c r="K10" s="55" t="e">
        <f>#REF!</f>
        <v>#REF!</v>
      </c>
      <c r="L10" s="55" t="e">
        <f>#REF!</f>
        <v>#REF!</v>
      </c>
      <c r="M10" s="56" t="e">
        <f>#REF!</f>
        <v>#REF!</v>
      </c>
      <c r="N10" s="56" t="e">
        <f>#REF!</f>
        <v>#REF!</v>
      </c>
      <c r="O10" s="55" t="e">
        <f>#REF!</f>
        <v>#REF!</v>
      </c>
      <c r="P10" s="55" t="e">
        <f>#REF!</f>
        <v>#REF!</v>
      </c>
      <c r="Q10" s="55" t="e">
        <f>#REF!</f>
        <v>#REF!</v>
      </c>
      <c r="R10" s="55" t="e">
        <f>#REF!</f>
        <v>#REF!</v>
      </c>
      <c r="S10" s="57" t="e">
        <f>#REF!</f>
        <v>#REF!</v>
      </c>
      <c r="T10" s="54" t="e">
        <f>#REF!</f>
        <v>#REF!</v>
      </c>
      <c r="U10" s="55" t="e">
        <f>#REF!</f>
        <v>#REF!</v>
      </c>
      <c r="V10" s="55" t="e">
        <f>#REF!</f>
        <v>#REF!</v>
      </c>
      <c r="W10" s="56" t="e">
        <f>#REF!</f>
        <v>#REF!</v>
      </c>
      <c r="X10" s="56" t="e">
        <f>#REF!</f>
        <v>#REF!</v>
      </c>
      <c r="Y10" s="55" t="e">
        <f>#REF!</f>
        <v>#REF!</v>
      </c>
      <c r="Z10" s="55" t="e">
        <f>#REF!</f>
        <v>#REF!</v>
      </c>
      <c r="AA10" s="55" t="e">
        <f>#REF!</f>
        <v>#REF!</v>
      </c>
      <c r="AB10" s="55" t="e">
        <f>#REF!</f>
        <v>#REF!</v>
      </c>
      <c r="AC10" s="57" t="e">
        <f>#REF!</f>
        <v>#REF!</v>
      </c>
      <c r="AD10" s="158" t="e">
        <f>#REF!</f>
        <v>#REF!</v>
      </c>
      <c r="AE10" s="148" t="e">
        <f t="shared" si="0"/>
        <v>#REF!</v>
      </c>
      <c r="AF10" s="148" t="e">
        <f t="shared" si="1"/>
        <v>#REF!</v>
      </c>
      <c r="AG10" s="148" t="e">
        <f t="shared" si="2"/>
        <v>#REF!</v>
      </c>
      <c r="AH10" s="155" t="e">
        <f t="shared" si="3"/>
        <v>#REF!</v>
      </c>
      <c r="AI10" s="149" t="e">
        <f t="shared" si="4"/>
        <v>#REF!</v>
      </c>
      <c r="AJ10" s="150" t="e">
        <f t="shared" si="5"/>
        <v>#REF!</v>
      </c>
    </row>
    <row r="11" spans="1:36" ht="13.5">
      <c r="A11" s="74" t="e">
        <f>#REF!</f>
        <v>#REF!</v>
      </c>
      <c r="B11" s="75" t="e">
        <f>#REF!</f>
        <v>#REF!</v>
      </c>
      <c r="C11" s="75" t="e">
        <f>#REF!</f>
        <v>#REF!</v>
      </c>
      <c r="D11" s="76" t="str">
        <f ca="1" t="shared" si="6"/>
        <v>БД_Отчеты_СРФ_4_кв_2013.xlsm</v>
      </c>
      <c r="E11" s="77" t="str">
        <f t="shared" si="7"/>
        <v>4_кв_2013.</v>
      </c>
      <c r="F11" s="78" t="e">
        <f>#REF!</f>
        <v>#REF!</v>
      </c>
      <c r="G11" s="56" t="e">
        <f>#REF!</f>
        <v>#REF!</v>
      </c>
      <c r="H11" s="79" t="e">
        <f>#REF!</f>
        <v>#REF!</v>
      </c>
      <c r="I11" s="79" t="e">
        <f>#REF!</f>
        <v>#REF!</v>
      </c>
      <c r="J11" s="54" t="e">
        <f>#REF!</f>
        <v>#REF!</v>
      </c>
      <c r="K11" s="55" t="e">
        <f>#REF!</f>
        <v>#REF!</v>
      </c>
      <c r="L11" s="55" t="e">
        <f>#REF!</f>
        <v>#REF!</v>
      </c>
      <c r="M11" s="56" t="e">
        <f>#REF!</f>
        <v>#REF!</v>
      </c>
      <c r="N11" s="56" t="e">
        <f>#REF!</f>
        <v>#REF!</v>
      </c>
      <c r="O11" s="55" t="e">
        <f>#REF!</f>
        <v>#REF!</v>
      </c>
      <c r="P11" s="55" t="e">
        <f>#REF!</f>
        <v>#REF!</v>
      </c>
      <c r="Q11" s="55" t="e">
        <f>#REF!</f>
        <v>#REF!</v>
      </c>
      <c r="R11" s="55" t="e">
        <f>#REF!</f>
        <v>#REF!</v>
      </c>
      <c r="S11" s="57" t="e">
        <f>#REF!</f>
        <v>#REF!</v>
      </c>
      <c r="T11" s="54" t="e">
        <f>#REF!</f>
        <v>#REF!</v>
      </c>
      <c r="U11" s="55" t="e">
        <f>#REF!</f>
        <v>#REF!</v>
      </c>
      <c r="V11" s="55" t="e">
        <f>#REF!</f>
        <v>#REF!</v>
      </c>
      <c r="W11" s="56" t="e">
        <f>#REF!</f>
        <v>#REF!</v>
      </c>
      <c r="X11" s="56" t="e">
        <f>#REF!</f>
        <v>#REF!</v>
      </c>
      <c r="Y11" s="55" t="e">
        <f>#REF!</f>
        <v>#REF!</v>
      </c>
      <c r="Z11" s="55" t="e">
        <f>#REF!</f>
        <v>#REF!</v>
      </c>
      <c r="AA11" s="55" t="e">
        <f>#REF!</f>
        <v>#REF!</v>
      </c>
      <c r="AB11" s="55" t="e">
        <f>#REF!</f>
        <v>#REF!</v>
      </c>
      <c r="AC11" s="57" t="e">
        <f>#REF!</f>
        <v>#REF!</v>
      </c>
      <c r="AD11" s="158" t="e">
        <f>#REF!</f>
        <v>#REF!</v>
      </c>
      <c r="AE11" s="148" t="e">
        <f t="shared" si="0"/>
        <v>#REF!</v>
      </c>
      <c r="AF11" s="148" t="e">
        <f t="shared" si="1"/>
        <v>#REF!</v>
      </c>
      <c r="AG11" s="148" t="e">
        <f t="shared" si="2"/>
        <v>#REF!</v>
      </c>
      <c r="AH11" s="155" t="e">
        <f t="shared" si="3"/>
        <v>#REF!</v>
      </c>
      <c r="AI11" s="149" t="e">
        <f t="shared" si="4"/>
        <v>#REF!</v>
      </c>
      <c r="AJ11" s="150" t="e">
        <f t="shared" si="5"/>
        <v>#REF!</v>
      </c>
    </row>
    <row r="12" spans="1:36" ht="13.5">
      <c r="A12" s="74" t="e">
        <f>#REF!</f>
        <v>#REF!</v>
      </c>
      <c r="B12" s="75" t="e">
        <f>#REF!</f>
        <v>#REF!</v>
      </c>
      <c r="C12" s="75" t="e">
        <f>#REF!</f>
        <v>#REF!</v>
      </c>
      <c r="D12" s="76" t="str">
        <f ca="1" t="shared" si="6"/>
        <v>БД_Отчеты_СРФ_4_кв_2013.xlsm</v>
      </c>
      <c r="E12" s="77" t="str">
        <f t="shared" si="7"/>
        <v>4_кв_2013.</v>
      </c>
      <c r="F12" s="78" t="e">
        <f>#REF!</f>
        <v>#REF!</v>
      </c>
      <c r="G12" s="56" t="e">
        <f>#REF!</f>
        <v>#REF!</v>
      </c>
      <c r="H12" s="79" t="e">
        <f>#REF!</f>
        <v>#REF!</v>
      </c>
      <c r="I12" s="79" t="e">
        <f>#REF!</f>
        <v>#REF!</v>
      </c>
      <c r="J12" s="54" t="e">
        <f>#REF!</f>
        <v>#REF!</v>
      </c>
      <c r="K12" s="55" t="e">
        <f>#REF!</f>
        <v>#REF!</v>
      </c>
      <c r="L12" s="55" t="e">
        <f>#REF!</f>
        <v>#REF!</v>
      </c>
      <c r="M12" s="56" t="e">
        <f>#REF!</f>
        <v>#REF!</v>
      </c>
      <c r="N12" s="56" t="e">
        <f>#REF!</f>
        <v>#REF!</v>
      </c>
      <c r="O12" s="55" t="e">
        <f>#REF!</f>
        <v>#REF!</v>
      </c>
      <c r="P12" s="55" t="e">
        <f>#REF!</f>
        <v>#REF!</v>
      </c>
      <c r="Q12" s="55" t="e">
        <f>#REF!</f>
        <v>#REF!</v>
      </c>
      <c r="R12" s="55" t="e">
        <f>#REF!</f>
        <v>#REF!</v>
      </c>
      <c r="S12" s="57" t="e">
        <f>#REF!</f>
        <v>#REF!</v>
      </c>
      <c r="T12" s="54" t="e">
        <f>#REF!</f>
        <v>#REF!</v>
      </c>
      <c r="U12" s="55" t="e">
        <f>#REF!</f>
        <v>#REF!</v>
      </c>
      <c r="V12" s="55" t="e">
        <f>#REF!</f>
        <v>#REF!</v>
      </c>
      <c r="W12" s="56" t="e">
        <f>#REF!</f>
        <v>#REF!</v>
      </c>
      <c r="X12" s="56" t="e">
        <f>#REF!</f>
        <v>#REF!</v>
      </c>
      <c r="Y12" s="55" t="e">
        <f>#REF!</f>
        <v>#REF!</v>
      </c>
      <c r="Z12" s="55" t="e">
        <f>#REF!</f>
        <v>#REF!</v>
      </c>
      <c r="AA12" s="55" t="e">
        <f>#REF!</f>
        <v>#REF!</v>
      </c>
      <c r="AB12" s="55" t="e">
        <f>#REF!</f>
        <v>#REF!</v>
      </c>
      <c r="AC12" s="57" t="e">
        <f>#REF!</f>
        <v>#REF!</v>
      </c>
      <c r="AD12" s="158" t="e">
        <f>#REF!</f>
        <v>#REF!</v>
      </c>
      <c r="AE12" s="148" t="e">
        <f t="shared" si="0"/>
        <v>#REF!</v>
      </c>
      <c r="AF12" s="148" t="e">
        <f t="shared" si="1"/>
        <v>#REF!</v>
      </c>
      <c r="AG12" s="148" t="e">
        <f t="shared" si="2"/>
        <v>#REF!</v>
      </c>
      <c r="AH12" s="155" t="e">
        <f t="shared" si="3"/>
        <v>#REF!</v>
      </c>
      <c r="AI12" s="149" t="e">
        <f t="shared" si="4"/>
        <v>#REF!</v>
      </c>
      <c r="AJ12" s="150" t="e">
        <f t="shared" si="5"/>
        <v>#REF!</v>
      </c>
    </row>
    <row r="13" spans="1:36" ht="13.5">
      <c r="A13" s="74" t="e">
        <f>#REF!</f>
        <v>#REF!</v>
      </c>
      <c r="B13" s="75" t="e">
        <f>#REF!</f>
        <v>#REF!</v>
      </c>
      <c r="C13" s="75" t="e">
        <f>#REF!</f>
        <v>#REF!</v>
      </c>
      <c r="D13" s="76" t="str">
        <f ca="1" t="shared" si="6"/>
        <v>БД_Отчеты_СРФ_4_кв_2013.xlsm</v>
      </c>
      <c r="E13" s="77" t="str">
        <f t="shared" si="7"/>
        <v>4_кв_2013.</v>
      </c>
      <c r="F13" s="78" t="e">
        <f>#REF!</f>
        <v>#REF!</v>
      </c>
      <c r="G13" s="56" t="e">
        <f>#REF!</f>
        <v>#REF!</v>
      </c>
      <c r="H13" s="79" t="e">
        <f>#REF!</f>
        <v>#REF!</v>
      </c>
      <c r="I13" s="79" t="e">
        <f>#REF!</f>
        <v>#REF!</v>
      </c>
      <c r="J13" s="54" t="e">
        <f>#REF!</f>
        <v>#REF!</v>
      </c>
      <c r="K13" s="55" t="e">
        <f>#REF!</f>
        <v>#REF!</v>
      </c>
      <c r="L13" s="55" t="e">
        <f>#REF!</f>
        <v>#REF!</v>
      </c>
      <c r="M13" s="56" t="e">
        <f>#REF!</f>
        <v>#REF!</v>
      </c>
      <c r="N13" s="56" t="e">
        <f>#REF!</f>
        <v>#REF!</v>
      </c>
      <c r="O13" s="55" t="e">
        <f>#REF!</f>
        <v>#REF!</v>
      </c>
      <c r="P13" s="55" t="e">
        <f>#REF!</f>
        <v>#REF!</v>
      </c>
      <c r="Q13" s="55" t="e">
        <f>#REF!</f>
        <v>#REF!</v>
      </c>
      <c r="R13" s="55" t="e">
        <f>#REF!</f>
        <v>#REF!</v>
      </c>
      <c r="S13" s="57" t="e">
        <f>#REF!</f>
        <v>#REF!</v>
      </c>
      <c r="T13" s="54" t="e">
        <f>#REF!</f>
        <v>#REF!</v>
      </c>
      <c r="U13" s="55" t="e">
        <f>#REF!</f>
        <v>#REF!</v>
      </c>
      <c r="V13" s="55" t="e">
        <f>#REF!</f>
        <v>#REF!</v>
      </c>
      <c r="W13" s="56" t="e">
        <f>#REF!</f>
        <v>#REF!</v>
      </c>
      <c r="X13" s="56" t="e">
        <f>#REF!</f>
        <v>#REF!</v>
      </c>
      <c r="Y13" s="55" t="e">
        <f>#REF!</f>
        <v>#REF!</v>
      </c>
      <c r="Z13" s="55" t="e">
        <f>#REF!</f>
        <v>#REF!</v>
      </c>
      <c r="AA13" s="55" t="e">
        <f>#REF!</f>
        <v>#REF!</v>
      </c>
      <c r="AB13" s="55" t="e">
        <f>#REF!</f>
        <v>#REF!</v>
      </c>
      <c r="AC13" s="57" t="e">
        <f>#REF!</f>
        <v>#REF!</v>
      </c>
      <c r="AD13" s="158" t="e">
        <f>#REF!</f>
        <v>#REF!</v>
      </c>
      <c r="AE13" s="148" t="e">
        <f t="shared" si="0"/>
        <v>#REF!</v>
      </c>
      <c r="AF13" s="148" t="e">
        <f t="shared" si="1"/>
        <v>#REF!</v>
      </c>
      <c r="AG13" s="148" t="e">
        <f t="shared" si="2"/>
        <v>#REF!</v>
      </c>
      <c r="AH13" s="155" t="e">
        <f t="shared" si="3"/>
        <v>#REF!</v>
      </c>
      <c r="AI13" s="149" t="e">
        <f t="shared" si="4"/>
        <v>#REF!</v>
      </c>
      <c r="AJ13" s="150" t="e">
        <f t="shared" si="5"/>
        <v>#REF!</v>
      </c>
    </row>
    <row r="14" spans="1:36" ht="13.5">
      <c r="A14" s="74" t="e">
        <f>#REF!</f>
        <v>#REF!</v>
      </c>
      <c r="B14" s="75" t="e">
        <f>#REF!</f>
        <v>#REF!</v>
      </c>
      <c r="C14" s="75" t="e">
        <f>#REF!</f>
        <v>#REF!</v>
      </c>
      <c r="D14" s="76" t="str">
        <f ca="1" t="shared" si="6"/>
        <v>БД_Отчеты_СРФ_4_кв_2013.xlsm</v>
      </c>
      <c r="E14" s="77" t="str">
        <f t="shared" si="7"/>
        <v>4_кв_2013.</v>
      </c>
      <c r="F14" s="78" t="e">
        <f>#REF!</f>
        <v>#REF!</v>
      </c>
      <c r="G14" s="56" t="e">
        <f>#REF!</f>
        <v>#REF!</v>
      </c>
      <c r="H14" s="79" t="e">
        <f>#REF!</f>
        <v>#REF!</v>
      </c>
      <c r="I14" s="79" t="e">
        <f>#REF!</f>
        <v>#REF!</v>
      </c>
      <c r="J14" s="54" t="e">
        <f>#REF!</f>
        <v>#REF!</v>
      </c>
      <c r="K14" s="55" t="e">
        <f>#REF!</f>
        <v>#REF!</v>
      </c>
      <c r="L14" s="55" t="e">
        <f>#REF!</f>
        <v>#REF!</v>
      </c>
      <c r="M14" s="56" t="e">
        <f>#REF!</f>
        <v>#REF!</v>
      </c>
      <c r="N14" s="56" t="e">
        <f>#REF!</f>
        <v>#REF!</v>
      </c>
      <c r="O14" s="55" t="e">
        <f>#REF!</f>
        <v>#REF!</v>
      </c>
      <c r="P14" s="55" t="e">
        <f>#REF!</f>
        <v>#REF!</v>
      </c>
      <c r="Q14" s="55" t="e">
        <f>#REF!</f>
        <v>#REF!</v>
      </c>
      <c r="R14" s="55" t="e">
        <f>#REF!</f>
        <v>#REF!</v>
      </c>
      <c r="S14" s="57" t="e">
        <f>#REF!</f>
        <v>#REF!</v>
      </c>
      <c r="T14" s="54" t="e">
        <f>#REF!</f>
        <v>#REF!</v>
      </c>
      <c r="U14" s="55" t="e">
        <f>#REF!</f>
        <v>#REF!</v>
      </c>
      <c r="V14" s="55" t="e">
        <f>#REF!</f>
        <v>#REF!</v>
      </c>
      <c r="W14" s="56" t="e">
        <f>#REF!</f>
        <v>#REF!</v>
      </c>
      <c r="X14" s="56" t="e">
        <f>#REF!</f>
        <v>#REF!</v>
      </c>
      <c r="Y14" s="55" t="e">
        <f>#REF!</f>
        <v>#REF!</v>
      </c>
      <c r="Z14" s="55" t="e">
        <f>#REF!</f>
        <v>#REF!</v>
      </c>
      <c r="AA14" s="55" t="e">
        <f>#REF!</f>
        <v>#REF!</v>
      </c>
      <c r="AB14" s="55" t="e">
        <f>#REF!</f>
        <v>#REF!</v>
      </c>
      <c r="AC14" s="57" t="e">
        <f>#REF!</f>
        <v>#REF!</v>
      </c>
      <c r="AD14" s="158" t="e">
        <f>#REF!</f>
        <v>#REF!</v>
      </c>
      <c r="AE14" s="148" t="e">
        <f t="shared" si="0"/>
        <v>#REF!</v>
      </c>
      <c r="AF14" s="148" t="e">
        <f t="shared" si="1"/>
        <v>#REF!</v>
      </c>
      <c r="AG14" s="148" t="e">
        <f t="shared" si="2"/>
        <v>#REF!</v>
      </c>
      <c r="AH14" s="155" t="e">
        <f t="shared" si="3"/>
        <v>#REF!</v>
      </c>
      <c r="AI14" s="149" t="e">
        <f t="shared" si="4"/>
        <v>#REF!</v>
      </c>
      <c r="AJ14" s="150" t="e">
        <f t="shared" si="5"/>
        <v>#REF!</v>
      </c>
    </row>
    <row r="15" spans="1:36" ht="13.5">
      <c r="A15" s="74" t="e">
        <f>#REF!</f>
        <v>#REF!</v>
      </c>
      <c r="B15" s="75" t="e">
        <f>#REF!</f>
        <v>#REF!</v>
      </c>
      <c r="C15" s="75" t="e">
        <f>#REF!</f>
        <v>#REF!</v>
      </c>
      <c r="D15" s="76" t="str">
        <f ca="1" t="shared" si="6"/>
        <v>БД_Отчеты_СРФ_4_кв_2013.xlsm</v>
      </c>
      <c r="E15" s="77" t="str">
        <f t="shared" si="7"/>
        <v>4_кв_2013.</v>
      </c>
      <c r="F15" s="78" t="e">
        <f>#REF!</f>
        <v>#REF!</v>
      </c>
      <c r="G15" s="56" t="e">
        <f>#REF!</f>
        <v>#REF!</v>
      </c>
      <c r="H15" s="79" t="e">
        <f>#REF!</f>
        <v>#REF!</v>
      </c>
      <c r="I15" s="79" t="e">
        <f>#REF!</f>
        <v>#REF!</v>
      </c>
      <c r="J15" s="54" t="e">
        <f>#REF!</f>
        <v>#REF!</v>
      </c>
      <c r="K15" s="55" t="e">
        <f>#REF!</f>
        <v>#REF!</v>
      </c>
      <c r="L15" s="55" t="e">
        <f>#REF!</f>
        <v>#REF!</v>
      </c>
      <c r="M15" s="56" t="e">
        <f>#REF!</f>
        <v>#REF!</v>
      </c>
      <c r="N15" s="56" t="e">
        <f>#REF!</f>
        <v>#REF!</v>
      </c>
      <c r="O15" s="55" t="e">
        <f>#REF!</f>
        <v>#REF!</v>
      </c>
      <c r="P15" s="55" t="e">
        <f>#REF!</f>
        <v>#REF!</v>
      </c>
      <c r="Q15" s="55" t="e">
        <f>#REF!</f>
        <v>#REF!</v>
      </c>
      <c r="R15" s="55" t="e">
        <f>#REF!</f>
        <v>#REF!</v>
      </c>
      <c r="S15" s="57" t="e">
        <f>#REF!</f>
        <v>#REF!</v>
      </c>
      <c r="T15" s="54" t="e">
        <f>#REF!</f>
        <v>#REF!</v>
      </c>
      <c r="U15" s="55" t="e">
        <f>#REF!</f>
        <v>#REF!</v>
      </c>
      <c r="V15" s="55" t="e">
        <f>#REF!</f>
        <v>#REF!</v>
      </c>
      <c r="W15" s="56" t="e">
        <f>#REF!</f>
        <v>#REF!</v>
      </c>
      <c r="X15" s="56" t="e">
        <f>#REF!</f>
        <v>#REF!</v>
      </c>
      <c r="Y15" s="55" t="e">
        <f>#REF!</f>
        <v>#REF!</v>
      </c>
      <c r="Z15" s="55" t="e">
        <f>#REF!</f>
        <v>#REF!</v>
      </c>
      <c r="AA15" s="55" t="e">
        <f>#REF!</f>
        <v>#REF!</v>
      </c>
      <c r="AB15" s="55" t="e">
        <f>#REF!</f>
        <v>#REF!</v>
      </c>
      <c r="AC15" s="57" t="e">
        <f>#REF!</f>
        <v>#REF!</v>
      </c>
      <c r="AD15" s="158" t="e">
        <f>#REF!</f>
        <v>#REF!</v>
      </c>
      <c r="AE15" s="148" t="e">
        <f t="shared" si="0"/>
        <v>#REF!</v>
      </c>
      <c r="AF15" s="148" t="e">
        <f t="shared" si="1"/>
        <v>#REF!</v>
      </c>
      <c r="AG15" s="148" t="e">
        <f t="shared" si="2"/>
        <v>#REF!</v>
      </c>
      <c r="AH15" s="155" t="e">
        <f t="shared" si="3"/>
        <v>#REF!</v>
      </c>
      <c r="AI15" s="149" t="e">
        <f t="shared" si="4"/>
        <v>#REF!</v>
      </c>
      <c r="AJ15" s="150" t="e">
        <f t="shared" si="5"/>
        <v>#REF!</v>
      </c>
    </row>
    <row r="16" spans="1:36" ht="13.5">
      <c r="A16" s="74" t="e">
        <f>#REF!</f>
        <v>#REF!</v>
      </c>
      <c r="B16" s="75" t="e">
        <f>#REF!</f>
        <v>#REF!</v>
      </c>
      <c r="C16" s="75" t="e">
        <f>#REF!</f>
        <v>#REF!</v>
      </c>
      <c r="D16" s="76" t="str">
        <f ca="1" t="shared" si="6"/>
        <v>БД_Отчеты_СРФ_4_кв_2013.xlsm</v>
      </c>
      <c r="E16" s="77" t="str">
        <f t="shared" si="7"/>
        <v>4_кв_2013.</v>
      </c>
      <c r="F16" s="78" t="e">
        <f>#REF!</f>
        <v>#REF!</v>
      </c>
      <c r="G16" s="56" t="e">
        <f>#REF!</f>
        <v>#REF!</v>
      </c>
      <c r="H16" s="79" t="e">
        <f>#REF!</f>
        <v>#REF!</v>
      </c>
      <c r="I16" s="79" t="e">
        <f>#REF!</f>
        <v>#REF!</v>
      </c>
      <c r="J16" s="54" t="e">
        <f>#REF!</f>
        <v>#REF!</v>
      </c>
      <c r="K16" s="55" t="e">
        <f>#REF!</f>
        <v>#REF!</v>
      </c>
      <c r="L16" s="55" t="e">
        <f>#REF!</f>
        <v>#REF!</v>
      </c>
      <c r="M16" s="56" t="e">
        <f>#REF!</f>
        <v>#REF!</v>
      </c>
      <c r="N16" s="56" t="e">
        <f>#REF!</f>
        <v>#REF!</v>
      </c>
      <c r="O16" s="55" t="e">
        <f>#REF!</f>
        <v>#REF!</v>
      </c>
      <c r="P16" s="55" t="e">
        <f>#REF!</f>
        <v>#REF!</v>
      </c>
      <c r="Q16" s="55" t="e">
        <f>#REF!</f>
        <v>#REF!</v>
      </c>
      <c r="R16" s="55" t="e">
        <f>#REF!</f>
        <v>#REF!</v>
      </c>
      <c r="S16" s="57" t="e">
        <f>#REF!</f>
        <v>#REF!</v>
      </c>
      <c r="T16" s="54" t="e">
        <f>#REF!</f>
        <v>#REF!</v>
      </c>
      <c r="U16" s="55" t="e">
        <f>#REF!</f>
        <v>#REF!</v>
      </c>
      <c r="V16" s="55" t="e">
        <f>#REF!</f>
        <v>#REF!</v>
      </c>
      <c r="W16" s="56" t="e">
        <f>#REF!</f>
        <v>#REF!</v>
      </c>
      <c r="X16" s="56" t="e">
        <f>#REF!</f>
        <v>#REF!</v>
      </c>
      <c r="Y16" s="55" t="e">
        <f>#REF!</f>
        <v>#REF!</v>
      </c>
      <c r="Z16" s="55" t="e">
        <f>#REF!</f>
        <v>#REF!</v>
      </c>
      <c r="AA16" s="55" t="e">
        <f>#REF!</f>
        <v>#REF!</v>
      </c>
      <c r="AB16" s="55" t="e">
        <f>#REF!</f>
        <v>#REF!</v>
      </c>
      <c r="AC16" s="57" t="e">
        <f>#REF!</f>
        <v>#REF!</v>
      </c>
      <c r="AD16" s="158" t="e">
        <f>#REF!</f>
        <v>#REF!</v>
      </c>
      <c r="AE16" s="148" t="e">
        <f t="shared" si="0"/>
        <v>#REF!</v>
      </c>
      <c r="AF16" s="148" t="e">
        <f t="shared" si="1"/>
        <v>#REF!</v>
      </c>
      <c r="AG16" s="148" t="e">
        <f t="shared" si="2"/>
        <v>#REF!</v>
      </c>
      <c r="AH16" s="155" t="e">
        <f t="shared" si="3"/>
        <v>#REF!</v>
      </c>
      <c r="AI16" s="149" t="e">
        <f t="shared" si="4"/>
        <v>#REF!</v>
      </c>
      <c r="AJ16" s="150" t="e">
        <f t="shared" si="5"/>
        <v>#REF!</v>
      </c>
    </row>
    <row r="17" spans="1:36" ht="13.5">
      <c r="A17" s="74" t="e">
        <f>#REF!</f>
        <v>#REF!</v>
      </c>
      <c r="B17" s="75" t="e">
        <f>#REF!</f>
        <v>#REF!</v>
      </c>
      <c r="C17" s="75" t="e">
        <f>#REF!</f>
        <v>#REF!</v>
      </c>
      <c r="D17" s="76" t="str">
        <f ca="1" t="shared" si="6"/>
        <v>БД_Отчеты_СРФ_4_кв_2013.xlsm</v>
      </c>
      <c r="E17" s="77" t="str">
        <f t="shared" si="7"/>
        <v>4_кв_2013.</v>
      </c>
      <c r="F17" s="78" t="e">
        <f>#REF!</f>
        <v>#REF!</v>
      </c>
      <c r="G17" s="56" t="e">
        <f>#REF!</f>
        <v>#REF!</v>
      </c>
      <c r="H17" s="79" t="e">
        <f>#REF!</f>
        <v>#REF!</v>
      </c>
      <c r="I17" s="79" t="e">
        <f>#REF!</f>
        <v>#REF!</v>
      </c>
      <c r="J17" s="54" t="e">
        <f>#REF!</f>
        <v>#REF!</v>
      </c>
      <c r="K17" s="55" t="e">
        <f>#REF!</f>
        <v>#REF!</v>
      </c>
      <c r="L17" s="55" t="e">
        <f>#REF!</f>
        <v>#REF!</v>
      </c>
      <c r="M17" s="56" t="e">
        <f>#REF!</f>
        <v>#REF!</v>
      </c>
      <c r="N17" s="56" t="e">
        <f>#REF!</f>
        <v>#REF!</v>
      </c>
      <c r="O17" s="55" t="e">
        <f>#REF!</f>
        <v>#REF!</v>
      </c>
      <c r="P17" s="55" t="e">
        <f>#REF!</f>
        <v>#REF!</v>
      </c>
      <c r="Q17" s="55" t="e">
        <f>#REF!</f>
        <v>#REF!</v>
      </c>
      <c r="R17" s="55" t="e">
        <f>#REF!</f>
        <v>#REF!</v>
      </c>
      <c r="S17" s="57" t="e">
        <f>#REF!</f>
        <v>#REF!</v>
      </c>
      <c r="T17" s="54" t="e">
        <f>#REF!</f>
        <v>#REF!</v>
      </c>
      <c r="U17" s="55" t="e">
        <f>#REF!</f>
        <v>#REF!</v>
      </c>
      <c r="V17" s="55" t="e">
        <f>#REF!</f>
        <v>#REF!</v>
      </c>
      <c r="W17" s="56" t="e">
        <f>#REF!</f>
        <v>#REF!</v>
      </c>
      <c r="X17" s="56" t="e">
        <f>#REF!</f>
        <v>#REF!</v>
      </c>
      <c r="Y17" s="55" t="e">
        <f>#REF!</f>
        <v>#REF!</v>
      </c>
      <c r="Z17" s="55" t="e">
        <f>#REF!</f>
        <v>#REF!</v>
      </c>
      <c r="AA17" s="55" t="e">
        <f>#REF!</f>
        <v>#REF!</v>
      </c>
      <c r="AB17" s="55" t="e">
        <f>#REF!</f>
        <v>#REF!</v>
      </c>
      <c r="AC17" s="57" t="e">
        <f>#REF!</f>
        <v>#REF!</v>
      </c>
      <c r="AD17" s="158" t="e">
        <f>#REF!</f>
        <v>#REF!</v>
      </c>
      <c r="AE17" s="148" t="e">
        <f t="shared" si="0"/>
        <v>#REF!</v>
      </c>
      <c r="AF17" s="148" t="e">
        <f t="shared" si="1"/>
        <v>#REF!</v>
      </c>
      <c r="AG17" s="148" t="e">
        <f t="shared" si="2"/>
        <v>#REF!</v>
      </c>
      <c r="AH17" s="155" t="e">
        <f t="shared" si="3"/>
        <v>#REF!</v>
      </c>
      <c r="AI17" s="149" t="e">
        <f t="shared" si="4"/>
        <v>#REF!</v>
      </c>
      <c r="AJ17" s="150" t="e">
        <f t="shared" si="5"/>
        <v>#REF!</v>
      </c>
    </row>
    <row r="18" spans="1:36" ht="13.5">
      <c r="A18" s="74" t="e">
        <f>#REF!</f>
        <v>#REF!</v>
      </c>
      <c r="B18" s="75" t="e">
        <f>#REF!</f>
        <v>#REF!</v>
      </c>
      <c r="C18" s="75" t="e">
        <f>#REF!</f>
        <v>#REF!</v>
      </c>
      <c r="D18" s="76" t="str">
        <f ca="1" t="shared" si="6"/>
        <v>БД_Отчеты_СРФ_4_кв_2013.xlsm</v>
      </c>
      <c r="E18" s="77" t="str">
        <f t="shared" si="7"/>
        <v>4_кв_2013.</v>
      </c>
      <c r="F18" s="78" t="e">
        <f>#REF!</f>
        <v>#REF!</v>
      </c>
      <c r="G18" s="56" t="e">
        <f>#REF!</f>
        <v>#REF!</v>
      </c>
      <c r="H18" s="79" t="e">
        <f>#REF!</f>
        <v>#REF!</v>
      </c>
      <c r="I18" s="79" t="e">
        <f>#REF!</f>
        <v>#REF!</v>
      </c>
      <c r="J18" s="54" t="e">
        <f>#REF!</f>
        <v>#REF!</v>
      </c>
      <c r="K18" s="55" t="e">
        <f>#REF!</f>
        <v>#REF!</v>
      </c>
      <c r="L18" s="55" t="e">
        <f>#REF!</f>
        <v>#REF!</v>
      </c>
      <c r="M18" s="56" t="e">
        <f>#REF!</f>
        <v>#REF!</v>
      </c>
      <c r="N18" s="56" t="e">
        <f>#REF!</f>
        <v>#REF!</v>
      </c>
      <c r="O18" s="55" t="e">
        <f>#REF!</f>
        <v>#REF!</v>
      </c>
      <c r="P18" s="55" t="e">
        <f>#REF!</f>
        <v>#REF!</v>
      </c>
      <c r="Q18" s="55" t="e">
        <f>#REF!</f>
        <v>#REF!</v>
      </c>
      <c r="R18" s="55" t="e">
        <f>#REF!</f>
        <v>#REF!</v>
      </c>
      <c r="S18" s="57" t="e">
        <f>#REF!</f>
        <v>#REF!</v>
      </c>
      <c r="T18" s="54" t="e">
        <f>#REF!</f>
        <v>#REF!</v>
      </c>
      <c r="U18" s="55" t="e">
        <f>#REF!</f>
        <v>#REF!</v>
      </c>
      <c r="V18" s="55" t="e">
        <f>#REF!</f>
        <v>#REF!</v>
      </c>
      <c r="W18" s="56" t="e">
        <f>#REF!</f>
        <v>#REF!</v>
      </c>
      <c r="X18" s="56" t="e">
        <f>#REF!</f>
        <v>#REF!</v>
      </c>
      <c r="Y18" s="55" t="e">
        <f>#REF!</f>
        <v>#REF!</v>
      </c>
      <c r="Z18" s="55" t="e">
        <f>#REF!</f>
        <v>#REF!</v>
      </c>
      <c r="AA18" s="55" t="e">
        <f>#REF!</f>
        <v>#REF!</v>
      </c>
      <c r="AB18" s="55" t="e">
        <f>#REF!</f>
        <v>#REF!</v>
      </c>
      <c r="AC18" s="57" t="e">
        <f>#REF!</f>
        <v>#REF!</v>
      </c>
      <c r="AD18" s="158" t="e">
        <f>#REF!</f>
        <v>#REF!</v>
      </c>
      <c r="AE18" s="148" t="e">
        <f t="shared" si="0"/>
        <v>#REF!</v>
      </c>
      <c r="AF18" s="148" t="e">
        <f t="shared" si="1"/>
        <v>#REF!</v>
      </c>
      <c r="AG18" s="148" t="e">
        <f t="shared" si="2"/>
        <v>#REF!</v>
      </c>
      <c r="AH18" s="155" t="e">
        <f t="shared" si="3"/>
        <v>#REF!</v>
      </c>
      <c r="AI18" s="149" t="e">
        <f t="shared" si="4"/>
        <v>#REF!</v>
      </c>
      <c r="AJ18" s="150" t="e">
        <f t="shared" si="5"/>
        <v>#REF!</v>
      </c>
    </row>
    <row r="19" spans="1:36" ht="13.5">
      <c r="A19" s="74" t="e">
        <f>#REF!</f>
        <v>#REF!</v>
      </c>
      <c r="B19" s="75" t="e">
        <f>#REF!</f>
        <v>#REF!</v>
      </c>
      <c r="C19" s="75" t="e">
        <f>#REF!</f>
        <v>#REF!</v>
      </c>
      <c r="D19" s="76" t="str">
        <f ca="1" t="shared" si="6"/>
        <v>БД_Отчеты_СРФ_4_кв_2013.xlsm</v>
      </c>
      <c r="E19" s="77" t="str">
        <f t="shared" si="7"/>
        <v>4_кв_2013.</v>
      </c>
      <c r="F19" s="78" t="e">
        <f>#REF!</f>
        <v>#REF!</v>
      </c>
      <c r="G19" s="56" t="e">
        <f>#REF!</f>
        <v>#REF!</v>
      </c>
      <c r="H19" s="79" t="e">
        <f>#REF!</f>
        <v>#REF!</v>
      </c>
      <c r="I19" s="79" t="e">
        <f>#REF!</f>
        <v>#REF!</v>
      </c>
      <c r="J19" s="54" t="e">
        <f>#REF!</f>
        <v>#REF!</v>
      </c>
      <c r="K19" s="55" t="e">
        <f>#REF!</f>
        <v>#REF!</v>
      </c>
      <c r="L19" s="55" t="e">
        <f>#REF!</f>
        <v>#REF!</v>
      </c>
      <c r="M19" s="56" t="e">
        <f>#REF!</f>
        <v>#REF!</v>
      </c>
      <c r="N19" s="56" t="e">
        <f>#REF!</f>
        <v>#REF!</v>
      </c>
      <c r="O19" s="55" t="e">
        <f>#REF!</f>
        <v>#REF!</v>
      </c>
      <c r="P19" s="55" t="e">
        <f>#REF!</f>
        <v>#REF!</v>
      </c>
      <c r="Q19" s="55" t="e">
        <f>#REF!</f>
        <v>#REF!</v>
      </c>
      <c r="R19" s="55" t="e">
        <f>#REF!</f>
        <v>#REF!</v>
      </c>
      <c r="S19" s="57" t="e">
        <f>#REF!</f>
        <v>#REF!</v>
      </c>
      <c r="T19" s="54" t="e">
        <f>#REF!</f>
        <v>#REF!</v>
      </c>
      <c r="U19" s="55" t="e">
        <f>#REF!</f>
        <v>#REF!</v>
      </c>
      <c r="V19" s="55" t="e">
        <f>#REF!</f>
        <v>#REF!</v>
      </c>
      <c r="W19" s="56" t="e">
        <f>#REF!</f>
        <v>#REF!</v>
      </c>
      <c r="X19" s="56" t="e">
        <f>#REF!</f>
        <v>#REF!</v>
      </c>
      <c r="Y19" s="55" t="e">
        <f>#REF!</f>
        <v>#REF!</v>
      </c>
      <c r="Z19" s="55" t="e">
        <f>#REF!</f>
        <v>#REF!</v>
      </c>
      <c r="AA19" s="55" t="e">
        <f>#REF!</f>
        <v>#REF!</v>
      </c>
      <c r="AB19" s="55" t="e">
        <f>#REF!</f>
        <v>#REF!</v>
      </c>
      <c r="AC19" s="57" t="e">
        <f>#REF!</f>
        <v>#REF!</v>
      </c>
      <c r="AD19" s="158" t="e">
        <f>#REF!</f>
        <v>#REF!</v>
      </c>
      <c r="AE19" s="148" t="e">
        <f t="shared" si="0"/>
        <v>#REF!</v>
      </c>
      <c r="AF19" s="148" t="e">
        <f t="shared" si="1"/>
        <v>#REF!</v>
      </c>
      <c r="AG19" s="148" t="e">
        <f t="shared" si="2"/>
        <v>#REF!</v>
      </c>
      <c r="AH19" s="155" t="e">
        <f t="shared" si="3"/>
        <v>#REF!</v>
      </c>
      <c r="AI19" s="149" t="e">
        <f t="shared" si="4"/>
        <v>#REF!</v>
      </c>
      <c r="AJ19" s="150" t="e">
        <f t="shared" si="5"/>
        <v>#REF!</v>
      </c>
    </row>
    <row r="20" spans="1:36" ht="13.5">
      <c r="A20" s="74" t="e">
        <f>#REF!</f>
        <v>#REF!</v>
      </c>
      <c r="B20" s="75" t="e">
        <f>#REF!</f>
        <v>#REF!</v>
      </c>
      <c r="C20" s="75" t="e">
        <f>#REF!</f>
        <v>#REF!</v>
      </c>
      <c r="D20" s="76" t="str">
        <f ca="1" t="shared" si="6"/>
        <v>БД_Отчеты_СРФ_4_кв_2013.xlsm</v>
      </c>
      <c r="E20" s="77" t="str">
        <f t="shared" si="7"/>
        <v>4_кв_2013.</v>
      </c>
      <c r="F20" s="78" t="e">
        <f>#REF!</f>
        <v>#REF!</v>
      </c>
      <c r="G20" s="56" t="e">
        <f>#REF!</f>
        <v>#REF!</v>
      </c>
      <c r="H20" s="79" t="e">
        <f>#REF!</f>
        <v>#REF!</v>
      </c>
      <c r="I20" s="79" t="e">
        <f>#REF!</f>
        <v>#REF!</v>
      </c>
      <c r="J20" s="54" t="e">
        <f>#REF!</f>
        <v>#REF!</v>
      </c>
      <c r="K20" s="55" t="e">
        <f>#REF!</f>
        <v>#REF!</v>
      </c>
      <c r="L20" s="55" t="e">
        <f>#REF!</f>
        <v>#REF!</v>
      </c>
      <c r="M20" s="56" t="e">
        <f>#REF!</f>
        <v>#REF!</v>
      </c>
      <c r="N20" s="56" t="e">
        <f>#REF!</f>
        <v>#REF!</v>
      </c>
      <c r="O20" s="55" t="e">
        <f>#REF!</f>
        <v>#REF!</v>
      </c>
      <c r="P20" s="55" t="e">
        <f>#REF!</f>
        <v>#REF!</v>
      </c>
      <c r="Q20" s="55" t="e">
        <f>#REF!</f>
        <v>#REF!</v>
      </c>
      <c r="R20" s="55" t="e">
        <f>#REF!</f>
        <v>#REF!</v>
      </c>
      <c r="S20" s="57" t="e">
        <f>#REF!</f>
        <v>#REF!</v>
      </c>
      <c r="T20" s="54" t="e">
        <f>#REF!</f>
        <v>#REF!</v>
      </c>
      <c r="U20" s="55" t="e">
        <f>#REF!</f>
        <v>#REF!</v>
      </c>
      <c r="V20" s="55" t="e">
        <f>#REF!</f>
        <v>#REF!</v>
      </c>
      <c r="W20" s="56" t="e">
        <f>#REF!</f>
        <v>#REF!</v>
      </c>
      <c r="X20" s="56" t="e">
        <f>#REF!</f>
        <v>#REF!</v>
      </c>
      <c r="Y20" s="55" t="e">
        <f>#REF!</f>
        <v>#REF!</v>
      </c>
      <c r="Z20" s="55" t="e">
        <f>#REF!</f>
        <v>#REF!</v>
      </c>
      <c r="AA20" s="55" t="e">
        <f>#REF!</f>
        <v>#REF!</v>
      </c>
      <c r="AB20" s="55" t="e">
        <f>#REF!</f>
        <v>#REF!</v>
      </c>
      <c r="AC20" s="57" t="e">
        <f>#REF!</f>
        <v>#REF!</v>
      </c>
      <c r="AD20" s="158" t="e">
        <f>#REF!</f>
        <v>#REF!</v>
      </c>
      <c r="AE20" s="148" t="e">
        <f t="shared" si="0"/>
        <v>#REF!</v>
      </c>
      <c r="AF20" s="148" t="e">
        <f t="shared" si="1"/>
        <v>#REF!</v>
      </c>
      <c r="AG20" s="148" t="e">
        <f t="shared" si="2"/>
        <v>#REF!</v>
      </c>
      <c r="AH20" s="155" t="e">
        <f t="shared" si="3"/>
        <v>#REF!</v>
      </c>
      <c r="AI20" s="149" t="e">
        <f t="shared" si="4"/>
        <v>#REF!</v>
      </c>
      <c r="AJ20" s="150" t="e">
        <f t="shared" si="5"/>
        <v>#REF!</v>
      </c>
    </row>
    <row r="21" spans="1:36" ht="13.5">
      <c r="A21" s="74" t="e">
        <f>#REF!</f>
        <v>#REF!</v>
      </c>
      <c r="B21" s="75" t="e">
        <f>#REF!</f>
        <v>#REF!</v>
      </c>
      <c r="C21" s="75" t="e">
        <f>#REF!</f>
        <v>#REF!</v>
      </c>
      <c r="D21" s="76" t="str">
        <f ca="1" t="shared" si="6"/>
        <v>БД_Отчеты_СРФ_4_кв_2013.xlsm</v>
      </c>
      <c r="E21" s="77" t="str">
        <f t="shared" si="7"/>
        <v>4_кв_2013.</v>
      </c>
      <c r="F21" s="78" t="e">
        <f>#REF!</f>
        <v>#REF!</v>
      </c>
      <c r="G21" s="56" t="e">
        <f>#REF!</f>
        <v>#REF!</v>
      </c>
      <c r="H21" s="79" t="e">
        <f>#REF!</f>
        <v>#REF!</v>
      </c>
      <c r="I21" s="79" t="e">
        <f>#REF!</f>
        <v>#REF!</v>
      </c>
      <c r="J21" s="54" t="e">
        <f>#REF!</f>
        <v>#REF!</v>
      </c>
      <c r="K21" s="55" t="e">
        <f>#REF!</f>
        <v>#REF!</v>
      </c>
      <c r="L21" s="55" t="e">
        <f>#REF!</f>
        <v>#REF!</v>
      </c>
      <c r="M21" s="56" t="e">
        <f>#REF!</f>
        <v>#REF!</v>
      </c>
      <c r="N21" s="56" t="e">
        <f>#REF!</f>
        <v>#REF!</v>
      </c>
      <c r="O21" s="55" t="e">
        <f>#REF!</f>
        <v>#REF!</v>
      </c>
      <c r="P21" s="55" t="e">
        <f>#REF!</f>
        <v>#REF!</v>
      </c>
      <c r="Q21" s="55" t="e">
        <f>#REF!</f>
        <v>#REF!</v>
      </c>
      <c r="R21" s="55" t="e">
        <f>#REF!</f>
        <v>#REF!</v>
      </c>
      <c r="S21" s="57" t="e">
        <f>#REF!</f>
        <v>#REF!</v>
      </c>
      <c r="T21" s="54" t="e">
        <f>#REF!</f>
        <v>#REF!</v>
      </c>
      <c r="U21" s="55" t="e">
        <f>#REF!</f>
        <v>#REF!</v>
      </c>
      <c r="V21" s="55" t="e">
        <f>#REF!</f>
        <v>#REF!</v>
      </c>
      <c r="W21" s="56" t="e">
        <f>#REF!</f>
        <v>#REF!</v>
      </c>
      <c r="X21" s="56" t="e">
        <f>#REF!</f>
        <v>#REF!</v>
      </c>
      <c r="Y21" s="55" t="e">
        <f>#REF!</f>
        <v>#REF!</v>
      </c>
      <c r="Z21" s="55" t="e">
        <f>#REF!</f>
        <v>#REF!</v>
      </c>
      <c r="AA21" s="55" t="e">
        <f>#REF!</f>
        <v>#REF!</v>
      </c>
      <c r="AB21" s="55" t="e">
        <f>#REF!</f>
        <v>#REF!</v>
      </c>
      <c r="AC21" s="57" t="e">
        <f>#REF!</f>
        <v>#REF!</v>
      </c>
      <c r="AD21" s="158" t="e">
        <f>#REF!</f>
        <v>#REF!</v>
      </c>
      <c r="AE21" s="148" t="e">
        <f t="shared" si="0"/>
        <v>#REF!</v>
      </c>
      <c r="AF21" s="148" t="e">
        <f t="shared" si="1"/>
        <v>#REF!</v>
      </c>
      <c r="AG21" s="148" t="e">
        <f t="shared" si="2"/>
        <v>#REF!</v>
      </c>
      <c r="AH21" s="155" t="e">
        <f t="shared" si="3"/>
        <v>#REF!</v>
      </c>
      <c r="AI21" s="149" t="e">
        <f t="shared" si="4"/>
        <v>#REF!</v>
      </c>
      <c r="AJ21" s="150" t="e">
        <f t="shared" si="5"/>
        <v>#REF!</v>
      </c>
    </row>
    <row r="22" spans="1:36" ht="13.5">
      <c r="A22" s="74" t="e">
        <f>#REF!</f>
        <v>#REF!</v>
      </c>
      <c r="B22" s="75" t="e">
        <f>#REF!</f>
        <v>#REF!</v>
      </c>
      <c r="C22" s="75" t="e">
        <f>#REF!</f>
        <v>#REF!</v>
      </c>
      <c r="D22" s="76" t="str">
        <f ca="1" t="shared" si="6"/>
        <v>БД_Отчеты_СРФ_4_кв_2013.xlsm</v>
      </c>
      <c r="E22" s="77" t="str">
        <f t="shared" si="7"/>
        <v>4_кв_2013.</v>
      </c>
      <c r="F22" s="78" t="e">
        <f>#REF!</f>
        <v>#REF!</v>
      </c>
      <c r="G22" s="56" t="e">
        <f>#REF!</f>
        <v>#REF!</v>
      </c>
      <c r="H22" s="79" t="e">
        <f>#REF!</f>
        <v>#REF!</v>
      </c>
      <c r="I22" s="79" t="e">
        <f>#REF!</f>
        <v>#REF!</v>
      </c>
      <c r="J22" s="54" t="e">
        <f>#REF!</f>
        <v>#REF!</v>
      </c>
      <c r="K22" s="55" t="e">
        <f>#REF!</f>
        <v>#REF!</v>
      </c>
      <c r="L22" s="55" t="e">
        <f>#REF!</f>
        <v>#REF!</v>
      </c>
      <c r="M22" s="56" t="e">
        <f>#REF!</f>
        <v>#REF!</v>
      </c>
      <c r="N22" s="56" t="e">
        <f>#REF!</f>
        <v>#REF!</v>
      </c>
      <c r="O22" s="55" t="e">
        <f>#REF!</f>
        <v>#REF!</v>
      </c>
      <c r="P22" s="55" t="e">
        <f>#REF!</f>
        <v>#REF!</v>
      </c>
      <c r="Q22" s="55" t="e">
        <f>#REF!</f>
        <v>#REF!</v>
      </c>
      <c r="R22" s="55" t="e">
        <f>#REF!</f>
        <v>#REF!</v>
      </c>
      <c r="S22" s="57" t="e">
        <f>#REF!</f>
        <v>#REF!</v>
      </c>
      <c r="T22" s="54" t="e">
        <f>#REF!</f>
        <v>#REF!</v>
      </c>
      <c r="U22" s="55" t="e">
        <f>#REF!</f>
        <v>#REF!</v>
      </c>
      <c r="V22" s="55" t="e">
        <f>#REF!</f>
        <v>#REF!</v>
      </c>
      <c r="W22" s="56" t="e">
        <f>#REF!</f>
        <v>#REF!</v>
      </c>
      <c r="X22" s="56" t="e">
        <f>#REF!</f>
        <v>#REF!</v>
      </c>
      <c r="Y22" s="55" t="e">
        <f>#REF!</f>
        <v>#REF!</v>
      </c>
      <c r="Z22" s="55" t="e">
        <f>#REF!</f>
        <v>#REF!</v>
      </c>
      <c r="AA22" s="55" t="e">
        <f>#REF!</f>
        <v>#REF!</v>
      </c>
      <c r="AB22" s="55" t="e">
        <f>#REF!</f>
        <v>#REF!</v>
      </c>
      <c r="AC22" s="57" t="e">
        <f>#REF!</f>
        <v>#REF!</v>
      </c>
      <c r="AD22" s="158" t="e">
        <f>#REF!</f>
        <v>#REF!</v>
      </c>
      <c r="AE22" s="148" t="e">
        <f t="shared" si="0"/>
        <v>#REF!</v>
      </c>
      <c r="AF22" s="148" t="e">
        <f t="shared" si="1"/>
        <v>#REF!</v>
      </c>
      <c r="AG22" s="148" t="e">
        <f t="shared" si="2"/>
        <v>#REF!</v>
      </c>
      <c r="AH22" s="155" t="e">
        <f t="shared" si="3"/>
        <v>#REF!</v>
      </c>
      <c r="AI22" s="149" t="e">
        <f t="shared" si="4"/>
        <v>#REF!</v>
      </c>
      <c r="AJ22" s="150" t="e">
        <f t="shared" si="5"/>
        <v>#REF!</v>
      </c>
    </row>
    <row r="23" spans="1:36" ht="13.5">
      <c r="A23" s="74" t="e">
        <f>#REF!</f>
        <v>#REF!</v>
      </c>
      <c r="B23" s="75" t="e">
        <f>#REF!</f>
        <v>#REF!</v>
      </c>
      <c r="C23" s="75" t="e">
        <f>#REF!</f>
        <v>#REF!</v>
      </c>
      <c r="D23" s="76" t="str">
        <f ca="1" t="shared" si="6"/>
        <v>БД_Отчеты_СРФ_4_кв_2013.xlsm</v>
      </c>
      <c r="E23" s="77" t="str">
        <f t="shared" si="7"/>
        <v>4_кв_2013.</v>
      </c>
      <c r="F23" s="78" t="e">
        <f>#REF!</f>
        <v>#REF!</v>
      </c>
      <c r="G23" s="56" t="e">
        <f>#REF!</f>
        <v>#REF!</v>
      </c>
      <c r="H23" s="79" t="e">
        <f>#REF!</f>
        <v>#REF!</v>
      </c>
      <c r="I23" s="79" t="e">
        <f>#REF!</f>
        <v>#REF!</v>
      </c>
      <c r="J23" s="54" t="e">
        <f>#REF!</f>
        <v>#REF!</v>
      </c>
      <c r="K23" s="55" t="e">
        <f>#REF!</f>
        <v>#REF!</v>
      </c>
      <c r="L23" s="55" t="e">
        <f>#REF!</f>
        <v>#REF!</v>
      </c>
      <c r="M23" s="56" t="e">
        <f>#REF!</f>
        <v>#REF!</v>
      </c>
      <c r="N23" s="56" t="e">
        <f>#REF!</f>
        <v>#REF!</v>
      </c>
      <c r="O23" s="55" t="e">
        <f>#REF!</f>
        <v>#REF!</v>
      </c>
      <c r="P23" s="55" t="e">
        <f>#REF!</f>
        <v>#REF!</v>
      </c>
      <c r="Q23" s="55" t="e">
        <f>#REF!</f>
        <v>#REF!</v>
      </c>
      <c r="R23" s="55" t="e">
        <f>#REF!</f>
        <v>#REF!</v>
      </c>
      <c r="S23" s="57" t="e">
        <f>#REF!</f>
        <v>#REF!</v>
      </c>
      <c r="T23" s="54" t="e">
        <f>#REF!</f>
        <v>#REF!</v>
      </c>
      <c r="U23" s="55" t="e">
        <f>#REF!</f>
        <v>#REF!</v>
      </c>
      <c r="V23" s="55" t="e">
        <f>#REF!</f>
        <v>#REF!</v>
      </c>
      <c r="W23" s="56" t="e">
        <f>#REF!</f>
        <v>#REF!</v>
      </c>
      <c r="X23" s="56" t="e">
        <f>#REF!</f>
        <v>#REF!</v>
      </c>
      <c r="Y23" s="55" t="e">
        <f>#REF!</f>
        <v>#REF!</v>
      </c>
      <c r="Z23" s="55" t="e">
        <f>#REF!</f>
        <v>#REF!</v>
      </c>
      <c r="AA23" s="55" t="e">
        <f>#REF!</f>
        <v>#REF!</v>
      </c>
      <c r="AB23" s="55" t="e">
        <f>#REF!</f>
        <v>#REF!</v>
      </c>
      <c r="AC23" s="57" t="e">
        <f>#REF!</f>
        <v>#REF!</v>
      </c>
      <c r="AD23" s="158" t="e">
        <f>#REF!</f>
        <v>#REF!</v>
      </c>
      <c r="AE23" s="148" t="e">
        <f t="shared" si="0"/>
        <v>#REF!</v>
      </c>
      <c r="AF23" s="148" t="e">
        <f t="shared" si="1"/>
        <v>#REF!</v>
      </c>
      <c r="AG23" s="148" t="e">
        <f t="shared" si="2"/>
        <v>#REF!</v>
      </c>
      <c r="AH23" s="155" t="e">
        <f t="shared" si="3"/>
        <v>#REF!</v>
      </c>
      <c r="AI23" s="149" t="e">
        <f t="shared" si="4"/>
        <v>#REF!</v>
      </c>
      <c r="AJ23" s="150" t="e">
        <f t="shared" si="5"/>
        <v>#REF!</v>
      </c>
    </row>
    <row r="24" spans="1:36" ht="13.5">
      <c r="A24" s="74" t="e">
        <f>#REF!</f>
        <v>#REF!</v>
      </c>
      <c r="B24" s="75" t="e">
        <f>#REF!</f>
        <v>#REF!</v>
      </c>
      <c r="C24" s="75" t="e">
        <f>#REF!</f>
        <v>#REF!</v>
      </c>
      <c r="D24" s="76" t="str">
        <f ca="1" t="shared" si="6"/>
        <v>БД_Отчеты_СРФ_4_кв_2013.xlsm</v>
      </c>
      <c r="E24" s="77" t="str">
        <f t="shared" si="7"/>
        <v>4_кв_2013.</v>
      </c>
      <c r="F24" s="78" t="e">
        <f>#REF!</f>
        <v>#REF!</v>
      </c>
      <c r="G24" s="56" t="e">
        <f>#REF!</f>
        <v>#REF!</v>
      </c>
      <c r="H24" s="79" t="e">
        <f>#REF!</f>
        <v>#REF!</v>
      </c>
      <c r="I24" s="79" t="e">
        <f>#REF!</f>
        <v>#REF!</v>
      </c>
      <c r="J24" s="54" t="e">
        <f>#REF!</f>
        <v>#REF!</v>
      </c>
      <c r="K24" s="55" t="e">
        <f>#REF!</f>
        <v>#REF!</v>
      </c>
      <c r="L24" s="55" t="e">
        <f>#REF!</f>
        <v>#REF!</v>
      </c>
      <c r="M24" s="56" t="e">
        <f>#REF!</f>
        <v>#REF!</v>
      </c>
      <c r="N24" s="56" t="e">
        <f>#REF!</f>
        <v>#REF!</v>
      </c>
      <c r="O24" s="55" t="e">
        <f>#REF!</f>
        <v>#REF!</v>
      </c>
      <c r="P24" s="55" t="e">
        <f>#REF!</f>
        <v>#REF!</v>
      </c>
      <c r="Q24" s="55" t="e">
        <f>#REF!</f>
        <v>#REF!</v>
      </c>
      <c r="R24" s="55" t="e">
        <f>#REF!</f>
        <v>#REF!</v>
      </c>
      <c r="S24" s="57" t="e">
        <f>#REF!</f>
        <v>#REF!</v>
      </c>
      <c r="T24" s="54" t="e">
        <f>#REF!</f>
        <v>#REF!</v>
      </c>
      <c r="U24" s="55" t="e">
        <f>#REF!</f>
        <v>#REF!</v>
      </c>
      <c r="V24" s="55" t="e">
        <f>#REF!</f>
        <v>#REF!</v>
      </c>
      <c r="W24" s="56" t="e">
        <f>#REF!</f>
        <v>#REF!</v>
      </c>
      <c r="X24" s="56" t="e">
        <f>#REF!</f>
        <v>#REF!</v>
      </c>
      <c r="Y24" s="55" t="e">
        <f>#REF!</f>
        <v>#REF!</v>
      </c>
      <c r="Z24" s="55" t="e">
        <f>#REF!</f>
        <v>#REF!</v>
      </c>
      <c r="AA24" s="55" t="e">
        <f>#REF!</f>
        <v>#REF!</v>
      </c>
      <c r="AB24" s="55" t="e">
        <f>#REF!</f>
        <v>#REF!</v>
      </c>
      <c r="AC24" s="57" t="e">
        <f>#REF!</f>
        <v>#REF!</v>
      </c>
      <c r="AD24" s="158" t="e">
        <f>#REF!</f>
        <v>#REF!</v>
      </c>
      <c r="AE24" s="148" t="e">
        <f t="shared" si="0"/>
        <v>#REF!</v>
      </c>
      <c r="AF24" s="148" t="e">
        <f t="shared" si="1"/>
        <v>#REF!</v>
      </c>
      <c r="AG24" s="148" t="e">
        <f t="shared" si="2"/>
        <v>#REF!</v>
      </c>
      <c r="AH24" s="155" t="e">
        <f t="shared" si="3"/>
        <v>#REF!</v>
      </c>
      <c r="AI24" s="149" t="e">
        <f t="shared" si="4"/>
        <v>#REF!</v>
      </c>
      <c r="AJ24" s="150" t="e">
        <f t="shared" si="5"/>
        <v>#REF!</v>
      </c>
    </row>
    <row r="25" spans="1:36" ht="13.5">
      <c r="A25" s="74" t="e">
        <f>#REF!</f>
        <v>#REF!</v>
      </c>
      <c r="B25" s="75" t="e">
        <f>#REF!</f>
        <v>#REF!</v>
      </c>
      <c r="C25" s="75" t="e">
        <f>#REF!</f>
        <v>#REF!</v>
      </c>
      <c r="D25" s="76" t="str">
        <f ca="1" t="shared" si="6"/>
        <v>БД_Отчеты_СРФ_4_кв_2013.xlsm</v>
      </c>
      <c r="E25" s="77" t="str">
        <f t="shared" si="7"/>
        <v>4_кв_2013.</v>
      </c>
      <c r="F25" s="78" t="e">
        <f>#REF!</f>
        <v>#REF!</v>
      </c>
      <c r="G25" s="56" t="e">
        <f>#REF!</f>
        <v>#REF!</v>
      </c>
      <c r="H25" s="79" t="e">
        <f>#REF!</f>
        <v>#REF!</v>
      </c>
      <c r="I25" s="79" t="e">
        <f>#REF!</f>
        <v>#REF!</v>
      </c>
      <c r="J25" s="54" t="e">
        <f>#REF!</f>
        <v>#REF!</v>
      </c>
      <c r="K25" s="55" t="e">
        <f>#REF!</f>
        <v>#REF!</v>
      </c>
      <c r="L25" s="55" t="e">
        <f>#REF!</f>
        <v>#REF!</v>
      </c>
      <c r="M25" s="56" t="e">
        <f>#REF!</f>
        <v>#REF!</v>
      </c>
      <c r="N25" s="56" t="e">
        <f>#REF!</f>
        <v>#REF!</v>
      </c>
      <c r="O25" s="55" t="e">
        <f>#REF!</f>
        <v>#REF!</v>
      </c>
      <c r="P25" s="55" t="e">
        <f>#REF!</f>
        <v>#REF!</v>
      </c>
      <c r="Q25" s="55" t="e">
        <f>#REF!</f>
        <v>#REF!</v>
      </c>
      <c r="R25" s="55" t="e">
        <f>#REF!</f>
        <v>#REF!</v>
      </c>
      <c r="S25" s="57" t="e">
        <f>#REF!</f>
        <v>#REF!</v>
      </c>
      <c r="T25" s="54" t="e">
        <f>#REF!</f>
        <v>#REF!</v>
      </c>
      <c r="U25" s="55" t="e">
        <f>#REF!</f>
        <v>#REF!</v>
      </c>
      <c r="V25" s="55" t="e">
        <f>#REF!</f>
        <v>#REF!</v>
      </c>
      <c r="W25" s="56" t="e">
        <f>#REF!</f>
        <v>#REF!</v>
      </c>
      <c r="X25" s="56" t="e">
        <f>#REF!</f>
        <v>#REF!</v>
      </c>
      <c r="Y25" s="55" t="e">
        <f>#REF!</f>
        <v>#REF!</v>
      </c>
      <c r="Z25" s="55" t="e">
        <f>#REF!</f>
        <v>#REF!</v>
      </c>
      <c r="AA25" s="55" t="e">
        <f>#REF!</f>
        <v>#REF!</v>
      </c>
      <c r="AB25" s="55" t="e">
        <f>#REF!</f>
        <v>#REF!</v>
      </c>
      <c r="AC25" s="57" t="e">
        <f>#REF!</f>
        <v>#REF!</v>
      </c>
      <c r="AD25" s="158" t="e">
        <f>#REF!</f>
        <v>#REF!</v>
      </c>
      <c r="AE25" s="148" t="e">
        <f t="shared" si="0"/>
        <v>#REF!</v>
      </c>
      <c r="AF25" s="148" t="e">
        <f t="shared" si="1"/>
        <v>#REF!</v>
      </c>
      <c r="AG25" s="148" t="e">
        <f t="shared" si="2"/>
        <v>#REF!</v>
      </c>
      <c r="AH25" s="155" t="e">
        <f t="shared" si="3"/>
        <v>#REF!</v>
      </c>
      <c r="AI25" s="149" t="e">
        <f t="shared" si="4"/>
        <v>#REF!</v>
      </c>
      <c r="AJ25" s="150" t="e">
        <f t="shared" si="5"/>
        <v>#REF!</v>
      </c>
    </row>
    <row r="26" spans="1:36" ht="13.5">
      <c r="A26" s="74" t="e">
        <f>#REF!</f>
        <v>#REF!</v>
      </c>
      <c r="B26" s="75" t="e">
        <f>#REF!</f>
        <v>#REF!</v>
      </c>
      <c r="C26" s="75" t="e">
        <f>#REF!</f>
        <v>#REF!</v>
      </c>
      <c r="D26" s="76" t="str">
        <f ca="1" t="shared" si="6"/>
        <v>БД_Отчеты_СРФ_4_кв_2013.xlsm</v>
      </c>
      <c r="E26" s="77" t="str">
        <f t="shared" si="7"/>
        <v>4_кв_2013.</v>
      </c>
      <c r="F26" s="78" t="e">
        <f>#REF!</f>
        <v>#REF!</v>
      </c>
      <c r="G26" s="56" t="e">
        <f>#REF!</f>
        <v>#REF!</v>
      </c>
      <c r="H26" s="79" t="e">
        <f>#REF!</f>
        <v>#REF!</v>
      </c>
      <c r="I26" s="79" t="e">
        <f>#REF!</f>
        <v>#REF!</v>
      </c>
      <c r="J26" s="54" t="e">
        <f>#REF!</f>
        <v>#REF!</v>
      </c>
      <c r="K26" s="55" t="e">
        <f>#REF!</f>
        <v>#REF!</v>
      </c>
      <c r="L26" s="55" t="e">
        <f>#REF!</f>
        <v>#REF!</v>
      </c>
      <c r="M26" s="56" t="e">
        <f>#REF!</f>
        <v>#REF!</v>
      </c>
      <c r="N26" s="56" t="e">
        <f>#REF!</f>
        <v>#REF!</v>
      </c>
      <c r="O26" s="55" t="e">
        <f>#REF!</f>
        <v>#REF!</v>
      </c>
      <c r="P26" s="55" t="e">
        <f>#REF!</f>
        <v>#REF!</v>
      </c>
      <c r="Q26" s="55" t="e">
        <f>#REF!</f>
        <v>#REF!</v>
      </c>
      <c r="R26" s="55" t="e">
        <f>#REF!</f>
        <v>#REF!</v>
      </c>
      <c r="S26" s="57" t="e">
        <f>#REF!</f>
        <v>#REF!</v>
      </c>
      <c r="T26" s="54" t="e">
        <f>#REF!</f>
        <v>#REF!</v>
      </c>
      <c r="U26" s="55" t="e">
        <f>#REF!</f>
        <v>#REF!</v>
      </c>
      <c r="V26" s="55" t="e">
        <f>#REF!</f>
        <v>#REF!</v>
      </c>
      <c r="W26" s="56" t="e">
        <f>#REF!</f>
        <v>#REF!</v>
      </c>
      <c r="X26" s="56" t="e">
        <f>#REF!</f>
        <v>#REF!</v>
      </c>
      <c r="Y26" s="55" t="e">
        <f>#REF!</f>
        <v>#REF!</v>
      </c>
      <c r="Z26" s="55" t="e">
        <f>#REF!</f>
        <v>#REF!</v>
      </c>
      <c r="AA26" s="55" t="e">
        <f>#REF!</f>
        <v>#REF!</v>
      </c>
      <c r="AB26" s="55" t="e">
        <f>#REF!</f>
        <v>#REF!</v>
      </c>
      <c r="AC26" s="57" t="e">
        <f>#REF!</f>
        <v>#REF!</v>
      </c>
      <c r="AD26" s="158" t="e">
        <f>#REF!</f>
        <v>#REF!</v>
      </c>
      <c r="AE26" s="148" t="e">
        <f t="shared" si="0"/>
        <v>#REF!</v>
      </c>
      <c r="AF26" s="148" t="e">
        <f t="shared" si="1"/>
        <v>#REF!</v>
      </c>
      <c r="AG26" s="148" t="e">
        <f t="shared" si="2"/>
        <v>#REF!</v>
      </c>
      <c r="AH26" s="155" t="e">
        <f t="shared" si="3"/>
        <v>#REF!</v>
      </c>
      <c r="AI26" s="149" t="e">
        <f t="shared" si="4"/>
        <v>#REF!</v>
      </c>
      <c r="AJ26" s="150" t="e">
        <f t="shared" si="5"/>
        <v>#REF!</v>
      </c>
    </row>
    <row r="27" spans="1:36" ht="13.5">
      <c r="A27" s="74" t="e">
        <f>#REF!</f>
        <v>#REF!</v>
      </c>
      <c r="B27" s="75" t="e">
        <f>#REF!</f>
        <v>#REF!</v>
      </c>
      <c r="C27" s="75" t="e">
        <f>#REF!</f>
        <v>#REF!</v>
      </c>
      <c r="D27" s="76" t="str">
        <f ca="1" t="shared" si="6"/>
        <v>БД_Отчеты_СРФ_4_кв_2013.xlsm</v>
      </c>
      <c r="E27" s="77" t="str">
        <f t="shared" si="7"/>
        <v>4_кв_2013.</v>
      </c>
      <c r="F27" s="78" t="e">
        <f>#REF!</f>
        <v>#REF!</v>
      </c>
      <c r="G27" s="56" t="e">
        <f>#REF!</f>
        <v>#REF!</v>
      </c>
      <c r="H27" s="79" t="e">
        <f>#REF!</f>
        <v>#REF!</v>
      </c>
      <c r="I27" s="79" t="e">
        <f>#REF!</f>
        <v>#REF!</v>
      </c>
      <c r="J27" s="54" t="e">
        <f>#REF!</f>
        <v>#REF!</v>
      </c>
      <c r="K27" s="55" t="e">
        <f>#REF!</f>
        <v>#REF!</v>
      </c>
      <c r="L27" s="55" t="e">
        <f>#REF!</f>
        <v>#REF!</v>
      </c>
      <c r="M27" s="56" t="e">
        <f>#REF!</f>
        <v>#REF!</v>
      </c>
      <c r="N27" s="56" t="e">
        <f>#REF!</f>
        <v>#REF!</v>
      </c>
      <c r="O27" s="55" t="e">
        <f>#REF!</f>
        <v>#REF!</v>
      </c>
      <c r="P27" s="55" t="e">
        <f>#REF!</f>
        <v>#REF!</v>
      </c>
      <c r="Q27" s="55" t="e">
        <f>#REF!</f>
        <v>#REF!</v>
      </c>
      <c r="R27" s="55" t="e">
        <f>#REF!</f>
        <v>#REF!</v>
      </c>
      <c r="S27" s="57" t="e">
        <f>#REF!</f>
        <v>#REF!</v>
      </c>
      <c r="T27" s="54" t="e">
        <f>#REF!</f>
        <v>#REF!</v>
      </c>
      <c r="U27" s="55" t="e">
        <f>#REF!</f>
        <v>#REF!</v>
      </c>
      <c r="V27" s="55" t="e">
        <f>#REF!</f>
        <v>#REF!</v>
      </c>
      <c r="W27" s="56" t="e">
        <f>#REF!</f>
        <v>#REF!</v>
      </c>
      <c r="X27" s="56" t="e">
        <f>#REF!</f>
        <v>#REF!</v>
      </c>
      <c r="Y27" s="55" t="e">
        <f>#REF!</f>
        <v>#REF!</v>
      </c>
      <c r="Z27" s="55" t="e">
        <f>#REF!</f>
        <v>#REF!</v>
      </c>
      <c r="AA27" s="55" t="e">
        <f>#REF!</f>
        <v>#REF!</v>
      </c>
      <c r="AB27" s="55" t="e">
        <f>#REF!</f>
        <v>#REF!</v>
      </c>
      <c r="AC27" s="57" t="e">
        <f>#REF!</f>
        <v>#REF!</v>
      </c>
      <c r="AD27" s="158" t="e">
        <f>#REF!</f>
        <v>#REF!</v>
      </c>
      <c r="AE27" s="148" t="e">
        <f t="shared" si="0"/>
        <v>#REF!</v>
      </c>
      <c r="AF27" s="148" t="e">
        <f t="shared" si="1"/>
        <v>#REF!</v>
      </c>
      <c r="AG27" s="148" t="e">
        <f t="shared" si="2"/>
        <v>#REF!</v>
      </c>
      <c r="AH27" s="155" t="e">
        <f t="shared" si="3"/>
        <v>#REF!</v>
      </c>
      <c r="AI27" s="149" t="e">
        <f t="shared" si="4"/>
        <v>#REF!</v>
      </c>
      <c r="AJ27" s="150" t="e">
        <f t="shared" si="5"/>
        <v>#REF!</v>
      </c>
    </row>
    <row r="28" spans="1:36" ht="13.5">
      <c r="A28" s="74" t="e">
        <f>#REF!</f>
        <v>#REF!</v>
      </c>
      <c r="B28" s="75" t="e">
        <f>#REF!</f>
        <v>#REF!</v>
      </c>
      <c r="C28" s="75" t="e">
        <f>#REF!</f>
        <v>#REF!</v>
      </c>
      <c r="D28" s="76" t="str">
        <f ca="1" t="shared" si="6"/>
        <v>БД_Отчеты_СРФ_4_кв_2013.xlsm</v>
      </c>
      <c r="E28" s="77" t="str">
        <f t="shared" si="7"/>
        <v>4_кв_2013.</v>
      </c>
      <c r="F28" s="78" t="e">
        <f>#REF!</f>
        <v>#REF!</v>
      </c>
      <c r="G28" s="56" t="e">
        <f>#REF!</f>
        <v>#REF!</v>
      </c>
      <c r="H28" s="79" t="e">
        <f>#REF!</f>
        <v>#REF!</v>
      </c>
      <c r="I28" s="79" t="e">
        <f>#REF!</f>
        <v>#REF!</v>
      </c>
      <c r="J28" s="54" t="e">
        <f>#REF!</f>
        <v>#REF!</v>
      </c>
      <c r="K28" s="55" t="e">
        <f>#REF!</f>
        <v>#REF!</v>
      </c>
      <c r="L28" s="55" t="e">
        <f>#REF!</f>
        <v>#REF!</v>
      </c>
      <c r="M28" s="56" t="e">
        <f>#REF!</f>
        <v>#REF!</v>
      </c>
      <c r="N28" s="56" t="e">
        <f>#REF!</f>
        <v>#REF!</v>
      </c>
      <c r="O28" s="55" t="e">
        <f>#REF!</f>
        <v>#REF!</v>
      </c>
      <c r="P28" s="55" t="e">
        <f>#REF!</f>
        <v>#REF!</v>
      </c>
      <c r="Q28" s="55" t="e">
        <f>#REF!</f>
        <v>#REF!</v>
      </c>
      <c r="R28" s="55" t="e">
        <f>#REF!</f>
        <v>#REF!</v>
      </c>
      <c r="S28" s="57" t="e">
        <f>#REF!</f>
        <v>#REF!</v>
      </c>
      <c r="T28" s="54" t="e">
        <f>#REF!</f>
        <v>#REF!</v>
      </c>
      <c r="U28" s="55" t="e">
        <f>#REF!</f>
        <v>#REF!</v>
      </c>
      <c r="V28" s="55" t="e">
        <f>#REF!</f>
        <v>#REF!</v>
      </c>
      <c r="W28" s="56" t="e">
        <f>#REF!</f>
        <v>#REF!</v>
      </c>
      <c r="X28" s="56" t="e">
        <f>#REF!</f>
        <v>#REF!</v>
      </c>
      <c r="Y28" s="55" t="e">
        <f>#REF!</f>
        <v>#REF!</v>
      </c>
      <c r="Z28" s="55" t="e">
        <f>#REF!</f>
        <v>#REF!</v>
      </c>
      <c r="AA28" s="55" t="e">
        <f>#REF!</f>
        <v>#REF!</v>
      </c>
      <c r="AB28" s="55" t="e">
        <f>#REF!</f>
        <v>#REF!</v>
      </c>
      <c r="AC28" s="57" t="e">
        <f>#REF!</f>
        <v>#REF!</v>
      </c>
      <c r="AD28" s="158" t="e">
        <f>#REF!</f>
        <v>#REF!</v>
      </c>
      <c r="AE28" s="148" t="e">
        <f t="shared" si="0"/>
        <v>#REF!</v>
      </c>
      <c r="AF28" s="148" t="e">
        <f t="shared" si="1"/>
        <v>#REF!</v>
      </c>
      <c r="AG28" s="148" t="e">
        <f t="shared" si="2"/>
        <v>#REF!</v>
      </c>
      <c r="AH28" s="155" t="e">
        <f t="shared" si="3"/>
        <v>#REF!</v>
      </c>
      <c r="AI28" s="149" t="e">
        <f t="shared" si="4"/>
        <v>#REF!</v>
      </c>
      <c r="AJ28" s="150" t="e">
        <f t="shared" si="5"/>
        <v>#REF!</v>
      </c>
    </row>
    <row r="29" spans="1:36" ht="13.5">
      <c r="A29" s="74" t="e">
        <f>#REF!</f>
        <v>#REF!</v>
      </c>
      <c r="B29" s="75" t="e">
        <f>#REF!</f>
        <v>#REF!</v>
      </c>
      <c r="C29" s="75" t="e">
        <f>#REF!</f>
        <v>#REF!</v>
      </c>
      <c r="D29" s="76" t="str">
        <f ca="1" t="shared" si="6"/>
        <v>БД_Отчеты_СРФ_4_кв_2013.xlsm</v>
      </c>
      <c r="E29" s="77" t="str">
        <f t="shared" si="7"/>
        <v>4_кв_2013.</v>
      </c>
      <c r="F29" s="78" t="e">
        <f>#REF!</f>
        <v>#REF!</v>
      </c>
      <c r="G29" s="56" t="e">
        <f>#REF!</f>
        <v>#REF!</v>
      </c>
      <c r="H29" s="79" t="e">
        <f>#REF!</f>
        <v>#REF!</v>
      </c>
      <c r="I29" s="79" t="e">
        <f>#REF!</f>
        <v>#REF!</v>
      </c>
      <c r="J29" s="54" t="e">
        <f>#REF!</f>
        <v>#REF!</v>
      </c>
      <c r="K29" s="55" t="e">
        <f>#REF!</f>
        <v>#REF!</v>
      </c>
      <c r="L29" s="55" t="e">
        <f>#REF!</f>
        <v>#REF!</v>
      </c>
      <c r="M29" s="56" t="e">
        <f>#REF!</f>
        <v>#REF!</v>
      </c>
      <c r="N29" s="56" t="e">
        <f>#REF!</f>
        <v>#REF!</v>
      </c>
      <c r="O29" s="55" t="e">
        <f>#REF!</f>
        <v>#REF!</v>
      </c>
      <c r="P29" s="55" t="e">
        <f>#REF!</f>
        <v>#REF!</v>
      </c>
      <c r="Q29" s="55" t="e">
        <f>#REF!</f>
        <v>#REF!</v>
      </c>
      <c r="R29" s="55" t="e">
        <f>#REF!</f>
        <v>#REF!</v>
      </c>
      <c r="S29" s="57" t="e">
        <f>#REF!</f>
        <v>#REF!</v>
      </c>
      <c r="T29" s="54" t="e">
        <f>#REF!</f>
        <v>#REF!</v>
      </c>
      <c r="U29" s="55" t="e">
        <f>#REF!</f>
        <v>#REF!</v>
      </c>
      <c r="V29" s="55" t="e">
        <f>#REF!</f>
        <v>#REF!</v>
      </c>
      <c r="W29" s="56" t="e">
        <f>#REF!</f>
        <v>#REF!</v>
      </c>
      <c r="X29" s="56" t="e">
        <f>#REF!</f>
        <v>#REF!</v>
      </c>
      <c r="Y29" s="55" t="e">
        <f>#REF!</f>
        <v>#REF!</v>
      </c>
      <c r="Z29" s="55" t="e">
        <f>#REF!</f>
        <v>#REF!</v>
      </c>
      <c r="AA29" s="55" t="e">
        <f>#REF!</f>
        <v>#REF!</v>
      </c>
      <c r="AB29" s="55" t="e">
        <f>#REF!</f>
        <v>#REF!</v>
      </c>
      <c r="AC29" s="57" t="e">
        <f>#REF!</f>
        <v>#REF!</v>
      </c>
      <c r="AD29" s="158" t="e">
        <f>#REF!</f>
        <v>#REF!</v>
      </c>
      <c r="AE29" s="148" t="e">
        <f t="shared" si="0"/>
        <v>#REF!</v>
      </c>
      <c r="AF29" s="148" t="e">
        <f t="shared" si="1"/>
        <v>#REF!</v>
      </c>
      <c r="AG29" s="148" t="e">
        <f t="shared" si="2"/>
        <v>#REF!</v>
      </c>
      <c r="AH29" s="155" t="e">
        <f t="shared" si="3"/>
        <v>#REF!</v>
      </c>
      <c r="AI29" s="149" t="e">
        <f t="shared" si="4"/>
        <v>#REF!</v>
      </c>
      <c r="AJ29" s="150" t="e">
        <f t="shared" si="5"/>
        <v>#REF!</v>
      </c>
    </row>
    <row r="30" spans="1:36" ht="13.5">
      <c r="A30" s="74" t="e">
        <f>#REF!</f>
        <v>#REF!</v>
      </c>
      <c r="B30" s="75" t="e">
        <f>#REF!</f>
        <v>#REF!</v>
      </c>
      <c r="C30" s="75" t="e">
        <f>#REF!</f>
        <v>#REF!</v>
      </c>
      <c r="D30" s="76" t="str">
        <f ca="1" t="shared" si="6"/>
        <v>БД_Отчеты_СРФ_4_кв_2013.xlsm</v>
      </c>
      <c r="E30" s="77" t="str">
        <f t="shared" si="7"/>
        <v>4_кв_2013.</v>
      </c>
      <c r="F30" s="78" t="e">
        <f>#REF!</f>
        <v>#REF!</v>
      </c>
      <c r="G30" s="56" t="e">
        <f>#REF!</f>
        <v>#REF!</v>
      </c>
      <c r="H30" s="79" t="e">
        <f>#REF!</f>
        <v>#REF!</v>
      </c>
      <c r="I30" s="79" t="e">
        <f>#REF!</f>
        <v>#REF!</v>
      </c>
      <c r="J30" s="54" t="e">
        <f>#REF!</f>
        <v>#REF!</v>
      </c>
      <c r="K30" s="55" t="e">
        <f>#REF!</f>
        <v>#REF!</v>
      </c>
      <c r="L30" s="55" t="e">
        <f>#REF!</f>
        <v>#REF!</v>
      </c>
      <c r="M30" s="56" t="e">
        <f>#REF!</f>
        <v>#REF!</v>
      </c>
      <c r="N30" s="56" t="e">
        <f>#REF!</f>
        <v>#REF!</v>
      </c>
      <c r="O30" s="55" t="e">
        <f>#REF!</f>
        <v>#REF!</v>
      </c>
      <c r="P30" s="55" t="e">
        <f>#REF!</f>
        <v>#REF!</v>
      </c>
      <c r="Q30" s="55" t="e">
        <f>#REF!</f>
        <v>#REF!</v>
      </c>
      <c r="R30" s="55" t="e">
        <f>#REF!</f>
        <v>#REF!</v>
      </c>
      <c r="S30" s="57" t="e">
        <f>#REF!</f>
        <v>#REF!</v>
      </c>
      <c r="T30" s="54" t="e">
        <f>#REF!</f>
        <v>#REF!</v>
      </c>
      <c r="U30" s="55" t="e">
        <f>#REF!</f>
        <v>#REF!</v>
      </c>
      <c r="V30" s="55" t="e">
        <f>#REF!</f>
        <v>#REF!</v>
      </c>
      <c r="W30" s="56" t="e">
        <f>#REF!</f>
        <v>#REF!</v>
      </c>
      <c r="X30" s="56" t="e">
        <f>#REF!</f>
        <v>#REF!</v>
      </c>
      <c r="Y30" s="55" t="e">
        <f>#REF!</f>
        <v>#REF!</v>
      </c>
      <c r="Z30" s="55" t="e">
        <f>#REF!</f>
        <v>#REF!</v>
      </c>
      <c r="AA30" s="55" t="e">
        <f>#REF!</f>
        <v>#REF!</v>
      </c>
      <c r="AB30" s="55" t="e">
        <f>#REF!</f>
        <v>#REF!</v>
      </c>
      <c r="AC30" s="57" t="e">
        <f>#REF!</f>
        <v>#REF!</v>
      </c>
      <c r="AD30" s="158" t="e">
        <f>#REF!</f>
        <v>#REF!</v>
      </c>
      <c r="AE30" s="148" t="e">
        <f t="shared" si="0"/>
        <v>#REF!</v>
      </c>
      <c r="AF30" s="148" t="e">
        <f t="shared" si="1"/>
        <v>#REF!</v>
      </c>
      <c r="AG30" s="148" t="e">
        <f t="shared" si="2"/>
        <v>#REF!</v>
      </c>
      <c r="AH30" s="155" t="e">
        <f t="shared" si="3"/>
        <v>#REF!</v>
      </c>
      <c r="AI30" s="149" t="e">
        <f t="shared" si="4"/>
        <v>#REF!</v>
      </c>
      <c r="AJ30" s="150" t="e">
        <f t="shared" si="5"/>
        <v>#REF!</v>
      </c>
    </row>
    <row r="31" spans="1:36" ht="13.5">
      <c r="A31" s="74" t="e">
        <f>#REF!</f>
        <v>#REF!</v>
      </c>
      <c r="B31" s="75" t="e">
        <f>#REF!</f>
        <v>#REF!</v>
      </c>
      <c r="C31" s="75" t="e">
        <f>#REF!</f>
        <v>#REF!</v>
      </c>
      <c r="D31" s="76" t="str">
        <f ca="1" t="shared" si="6"/>
        <v>БД_Отчеты_СРФ_4_кв_2013.xlsm</v>
      </c>
      <c r="E31" s="77" t="str">
        <f t="shared" si="7"/>
        <v>4_кв_2013.</v>
      </c>
      <c r="F31" s="78" t="e">
        <f>#REF!</f>
        <v>#REF!</v>
      </c>
      <c r="G31" s="56" t="e">
        <f>#REF!</f>
        <v>#REF!</v>
      </c>
      <c r="H31" s="79" t="e">
        <f>#REF!</f>
        <v>#REF!</v>
      </c>
      <c r="I31" s="79" t="e">
        <f>#REF!</f>
        <v>#REF!</v>
      </c>
      <c r="J31" s="54" t="e">
        <f>#REF!</f>
        <v>#REF!</v>
      </c>
      <c r="K31" s="55" t="e">
        <f>#REF!</f>
        <v>#REF!</v>
      </c>
      <c r="L31" s="55" t="e">
        <f>#REF!</f>
        <v>#REF!</v>
      </c>
      <c r="M31" s="56" t="e">
        <f>#REF!</f>
        <v>#REF!</v>
      </c>
      <c r="N31" s="56" t="e">
        <f>#REF!</f>
        <v>#REF!</v>
      </c>
      <c r="O31" s="55" t="e">
        <f>#REF!</f>
        <v>#REF!</v>
      </c>
      <c r="P31" s="55" t="e">
        <f>#REF!</f>
        <v>#REF!</v>
      </c>
      <c r="Q31" s="55" t="e">
        <f>#REF!</f>
        <v>#REF!</v>
      </c>
      <c r="R31" s="55" t="e">
        <f>#REF!</f>
        <v>#REF!</v>
      </c>
      <c r="S31" s="57" t="e">
        <f>#REF!</f>
        <v>#REF!</v>
      </c>
      <c r="T31" s="54" t="e">
        <f>#REF!</f>
        <v>#REF!</v>
      </c>
      <c r="U31" s="55" t="e">
        <f>#REF!</f>
        <v>#REF!</v>
      </c>
      <c r="V31" s="55" t="e">
        <f>#REF!</f>
        <v>#REF!</v>
      </c>
      <c r="W31" s="56" t="e">
        <f>#REF!</f>
        <v>#REF!</v>
      </c>
      <c r="X31" s="56" t="e">
        <f>#REF!</f>
        <v>#REF!</v>
      </c>
      <c r="Y31" s="55" t="e">
        <f>#REF!</f>
        <v>#REF!</v>
      </c>
      <c r="Z31" s="55" t="e">
        <f>#REF!</f>
        <v>#REF!</v>
      </c>
      <c r="AA31" s="55" t="e">
        <f>#REF!</f>
        <v>#REF!</v>
      </c>
      <c r="AB31" s="55" t="e">
        <f>#REF!</f>
        <v>#REF!</v>
      </c>
      <c r="AC31" s="57" t="e">
        <f>#REF!</f>
        <v>#REF!</v>
      </c>
      <c r="AD31" s="158" t="e">
        <f>#REF!</f>
        <v>#REF!</v>
      </c>
      <c r="AE31" s="148" t="e">
        <f t="shared" si="0"/>
        <v>#REF!</v>
      </c>
      <c r="AF31" s="148" t="e">
        <f t="shared" si="1"/>
        <v>#REF!</v>
      </c>
      <c r="AG31" s="148" t="e">
        <f t="shared" si="2"/>
        <v>#REF!</v>
      </c>
      <c r="AH31" s="155" t="e">
        <f t="shared" si="3"/>
        <v>#REF!</v>
      </c>
      <c r="AI31" s="149" t="e">
        <f t="shared" si="4"/>
        <v>#REF!</v>
      </c>
      <c r="AJ31" s="150" t="e">
        <f t="shared" si="5"/>
        <v>#REF!</v>
      </c>
    </row>
    <row r="32" spans="1:36" ht="13.5">
      <c r="A32" s="74" t="e">
        <f>#REF!</f>
        <v>#REF!</v>
      </c>
      <c r="B32" s="75" t="e">
        <f>#REF!</f>
        <v>#REF!</v>
      </c>
      <c r="C32" s="75" t="e">
        <f>#REF!</f>
        <v>#REF!</v>
      </c>
      <c r="D32" s="76" t="str">
        <f ca="1" t="shared" si="6"/>
        <v>БД_Отчеты_СРФ_4_кв_2013.xlsm</v>
      </c>
      <c r="E32" s="77" t="str">
        <f t="shared" si="7"/>
        <v>4_кв_2013.</v>
      </c>
      <c r="F32" s="78" t="e">
        <f>#REF!</f>
        <v>#REF!</v>
      </c>
      <c r="G32" s="56" t="e">
        <f>#REF!</f>
        <v>#REF!</v>
      </c>
      <c r="H32" s="79" t="e">
        <f>#REF!</f>
        <v>#REF!</v>
      </c>
      <c r="I32" s="79" t="e">
        <f>#REF!</f>
        <v>#REF!</v>
      </c>
      <c r="J32" s="54" t="e">
        <f>#REF!</f>
        <v>#REF!</v>
      </c>
      <c r="K32" s="55" t="e">
        <f>#REF!</f>
        <v>#REF!</v>
      </c>
      <c r="L32" s="55" t="e">
        <f>#REF!</f>
        <v>#REF!</v>
      </c>
      <c r="M32" s="56" t="e">
        <f>#REF!</f>
        <v>#REF!</v>
      </c>
      <c r="N32" s="56" t="e">
        <f>#REF!</f>
        <v>#REF!</v>
      </c>
      <c r="O32" s="55" t="e">
        <f>#REF!</f>
        <v>#REF!</v>
      </c>
      <c r="P32" s="55" t="e">
        <f>#REF!</f>
        <v>#REF!</v>
      </c>
      <c r="Q32" s="55" t="e">
        <f>#REF!</f>
        <v>#REF!</v>
      </c>
      <c r="R32" s="55" t="e">
        <f>#REF!</f>
        <v>#REF!</v>
      </c>
      <c r="S32" s="57" t="e">
        <f>#REF!</f>
        <v>#REF!</v>
      </c>
      <c r="T32" s="54" t="e">
        <f>#REF!</f>
        <v>#REF!</v>
      </c>
      <c r="U32" s="55" t="e">
        <f>#REF!</f>
        <v>#REF!</v>
      </c>
      <c r="V32" s="55" t="e">
        <f>#REF!</f>
        <v>#REF!</v>
      </c>
      <c r="W32" s="56" t="e">
        <f>#REF!</f>
        <v>#REF!</v>
      </c>
      <c r="X32" s="56" t="e">
        <f>#REF!</f>
        <v>#REF!</v>
      </c>
      <c r="Y32" s="55" t="e">
        <f>#REF!</f>
        <v>#REF!</v>
      </c>
      <c r="Z32" s="55" t="e">
        <f>#REF!</f>
        <v>#REF!</v>
      </c>
      <c r="AA32" s="55" t="e">
        <f>#REF!</f>
        <v>#REF!</v>
      </c>
      <c r="AB32" s="55" t="e">
        <f>#REF!</f>
        <v>#REF!</v>
      </c>
      <c r="AC32" s="57" t="e">
        <f>#REF!</f>
        <v>#REF!</v>
      </c>
      <c r="AD32" s="158" t="e">
        <f>#REF!</f>
        <v>#REF!</v>
      </c>
      <c r="AE32" s="148" t="e">
        <f t="shared" si="0"/>
        <v>#REF!</v>
      </c>
      <c r="AF32" s="148" t="e">
        <f t="shared" si="1"/>
        <v>#REF!</v>
      </c>
      <c r="AG32" s="148" t="e">
        <f t="shared" si="2"/>
        <v>#REF!</v>
      </c>
      <c r="AH32" s="155" t="e">
        <f t="shared" si="3"/>
        <v>#REF!</v>
      </c>
      <c r="AI32" s="149" t="e">
        <f t="shared" si="4"/>
        <v>#REF!</v>
      </c>
      <c r="AJ32" s="150" t="e">
        <f t="shared" si="5"/>
        <v>#REF!</v>
      </c>
    </row>
    <row r="33" spans="1:36" ht="13.5">
      <c r="A33" s="74" t="e">
        <f>#REF!</f>
        <v>#REF!</v>
      </c>
      <c r="B33" s="75" t="e">
        <f>#REF!</f>
        <v>#REF!</v>
      </c>
      <c r="C33" s="75" t="e">
        <f>#REF!</f>
        <v>#REF!</v>
      </c>
      <c r="D33" s="76" t="str">
        <f ca="1" t="shared" si="6"/>
        <v>БД_Отчеты_СРФ_4_кв_2013.xlsm</v>
      </c>
      <c r="E33" s="77" t="str">
        <f t="shared" si="7"/>
        <v>4_кв_2013.</v>
      </c>
      <c r="F33" s="78" t="e">
        <f>#REF!</f>
        <v>#REF!</v>
      </c>
      <c r="G33" s="56" t="e">
        <f>#REF!</f>
        <v>#REF!</v>
      </c>
      <c r="H33" s="79" t="e">
        <f>#REF!</f>
        <v>#REF!</v>
      </c>
      <c r="I33" s="79" t="e">
        <f>#REF!</f>
        <v>#REF!</v>
      </c>
      <c r="J33" s="54" t="e">
        <f>#REF!</f>
        <v>#REF!</v>
      </c>
      <c r="K33" s="55" t="e">
        <f>#REF!</f>
        <v>#REF!</v>
      </c>
      <c r="L33" s="55" t="e">
        <f>#REF!</f>
        <v>#REF!</v>
      </c>
      <c r="M33" s="56" t="e">
        <f>#REF!</f>
        <v>#REF!</v>
      </c>
      <c r="N33" s="56" t="e">
        <f>#REF!</f>
        <v>#REF!</v>
      </c>
      <c r="O33" s="55" t="e">
        <f>#REF!</f>
        <v>#REF!</v>
      </c>
      <c r="P33" s="55" t="e">
        <f>#REF!</f>
        <v>#REF!</v>
      </c>
      <c r="Q33" s="55" t="e">
        <f>#REF!</f>
        <v>#REF!</v>
      </c>
      <c r="R33" s="55" t="e">
        <f>#REF!</f>
        <v>#REF!</v>
      </c>
      <c r="S33" s="57" t="e">
        <f>#REF!</f>
        <v>#REF!</v>
      </c>
      <c r="T33" s="54" t="e">
        <f>#REF!</f>
        <v>#REF!</v>
      </c>
      <c r="U33" s="55" t="e">
        <f>#REF!</f>
        <v>#REF!</v>
      </c>
      <c r="V33" s="55" t="e">
        <f>#REF!</f>
        <v>#REF!</v>
      </c>
      <c r="W33" s="56" t="e">
        <f>#REF!</f>
        <v>#REF!</v>
      </c>
      <c r="X33" s="56" t="e">
        <f>#REF!</f>
        <v>#REF!</v>
      </c>
      <c r="Y33" s="55" t="e">
        <f>#REF!</f>
        <v>#REF!</v>
      </c>
      <c r="Z33" s="55" t="e">
        <f>#REF!</f>
        <v>#REF!</v>
      </c>
      <c r="AA33" s="55" t="e">
        <f>#REF!</f>
        <v>#REF!</v>
      </c>
      <c r="AB33" s="55" t="e">
        <f>#REF!</f>
        <v>#REF!</v>
      </c>
      <c r="AC33" s="57" t="e">
        <f>#REF!</f>
        <v>#REF!</v>
      </c>
      <c r="AD33" s="158" t="e">
        <f>#REF!</f>
        <v>#REF!</v>
      </c>
      <c r="AE33" s="148" t="e">
        <f t="shared" si="0"/>
        <v>#REF!</v>
      </c>
      <c r="AF33" s="148" t="e">
        <f t="shared" si="1"/>
        <v>#REF!</v>
      </c>
      <c r="AG33" s="148" t="e">
        <f t="shared" si="2"/>
        <v>#REF!</v>
      </c>
      <c r="AH33" s="155" t="e">
        <f t="shared" si="3"/>
        <v>#REF!</v>
      </c>
      <c r="AI33" s="149" t="e">
        <f t="shared" si="4"/>
        <v>#REF!</v>
      </c>
      <c r="AJ33" s="150" t="e">
        <f t="shared" si="5"/>
        <v>#REF!</v>
      </c>
    </row>
    <row r="34" spans="1:36" ht="13.5">
      <c r="A34" s="74" t="e">
        <f>#REF!</f>
        <v>#REF!</v>
      </c>
      <c r="B34" s="75" t="e">
        <f>#REF!</f>
        <v>#REF!</v>
      </c>
      <c r="C34" s="75" t="e">
        <f>#REF!</f>
        <v>#REF!</v>
      </c>
      <c r="D34" s="76" t="str">
        <f ca="1" t="shared" si="6"/>
        <v>БД_Отчеты_СРФ_4_кв_2013.xlsm</v>
      </c>
      <c r="E34" s="77" t="str">
        <f t="shared" si="7"/>
        <v>4_кв_2013.</v>
      </c>
      <c r="F34" s="78" t="e">
        <f>#REF!</f>
        <v>#REF!</v>
      </c>
      <c r="G34" s="56" t="e">
        <f>#REF!</f>
        <v>#REF!</v>
      </c>
      <c r="H34" s="79" t="e">
        <f>#REF!</f>
        <v>#REF!</v>
      </c>
      <c r="I34" s="79" t="e">
        <f>#REF!</f>
        <v>#REF!</v>
      </c>
      <c r="J34" s="54" t="e">
        <f>#REF!</f>
        <v>#REF!</v>
      </c>
      <c r="K34" s="55" t="e">
        <f>#REF!</f>
        <v>#REF!</v>
      </c>
      <c r="L34" s="55" t="e">
        <f>#REF!</f>
        <v>#REF!</v>
      </c>
      <c r="M34" s="56" t="e">
        <f>#REF!</f>
        <v>#REF!</v>
      </c>
      <c r="N34" s="56" t="e">
        <f>#REF!</f>
        <v>#REF!</v>
      </c>
      <c r="O34" s="55" t="e">
        <f>#REF!</f>
        <v>#REF!</v>
      </c>
      <c r="P34" s="55" t="e">
        <f>#REF!</f>
        <v>#REF!</v>
      </c>
      <c r="Q34" s="55" t="e">
        <f>#REF!</f>
        <v>#REF!</v>
      </c>
      <c r="R34" s="55" t="e">
        <f>#REF!</f>
        <v>#REF!</v>
      </c>
      <c r="S34" s="57" t="e">
        <f>#REF!</f>
        <v>#REF!</v>
      </c>
      <c r="T34" s="54" t="e">
        <f>#REF!</f>
        <v>#REF!</v>
      </c>
      <c r="U34" s="55" t="e">
        <f>#REF!</f>
        <v>#REF!</v>
      </c>
      <c r="V34" s="55" t="e">
        <f>#REF!</f>
        <v>#REF!</v>
      </c>
      <c r="W34" s="56" t="e">
        <f>#REF!</f>
        <v>#REF!</v>
      </c>
      <c r="X34" s="56" t="e">
        <f>#REF!</f>
        <v>#REF!</v>
      </c>
      <c r="Y34" s="55" t="e">
        <f>#REF!</f>
        <v>#REF!</v>
      </c>
      <c r="Z34" s="55" t="e">
        <f>#REF!</f>
        <v>#REF!</v>
      </c>
      <c r="AA34" s="55" t="e">
        <f>#REF!</f>
        <v>#REF!</v>
      </c>
      <c r="AB34" s="55" t="e">
        <f>#REF!</f>
        <v>#REF!</v>
      </c>
      <c r="AC34" s="57" t="e">
        <f>#REF!</f>
        <v>#REF!</v>
      </c>
      <c r="AD34" s="158" t="e">
        <f>#REF!</f>
        <v>#REF!</v>
      </c>
      <c r="AE34" s="148" t="e">
        <f t="shared" si="0"/>
        <v>#REF!</v>
      </c>
      <c r="AF34" s="148" t="e">
        <f t="shared" si="1"/>
        <v>#REF!</v>
      </c>
      <c r="AG34" s="148" t="e">
        <f t="shared" si="2"/>
        <v>#REF!</v>
      </c>
      <c r="AH34" s="155" t="e">
        <f t="shared" si="3"/>
        <v>#REF!</v>
      </c>
      <c r="AI34" s="149" t="e">
        <f t="shared" si="4"/>
        <v>#REF!</v>
      </c>
      <c r="AJ34" s="150" t="e">
        <f t="shared" si="5"/>
        <v>#REF!</v>
      </c>
    </row>
    <row r="35" spans="1:36" ht="13.5">
      <c r="A35" s="74" t="e">
        <f>#REF!</f>
        <v>#REF!</v>
      </c>
      <c r="B35" s="75" t="e">
        <f>#REF!</f>
        <v>#REF!</v>
      </c>
      <c r="C35" s="75" t="e">
        <f>#REF!</f>
        <v>#REF!</v>
      </c>
      <c r="D35" s="76" t="str">
        <f ca="1" t="shared" si="6"/>
        <v>БД_Отчеты_СРФ_4_кв_2013.xlsm</v>
      </c>
      <c r="E35" s="77" t="str">
        <f t="shared" si="7"/>
        <v>4_кв_2013.</v>
      </c>
      <c r="F35" s="78" t="e">
        <f>#REF!</f>
        <v>#REF!</v>
      </c>
      <c r="G35" s="56" t="e">
        <f>#REF!</f>
        <v>#REF!</v>
      </c>
      <c r="H35" s="79" t="e">
        <f>#REF!</f>
        <v>#REF!</v>
      </c>
      <c r="I35" s="79" t="e">
        <f>#REF!</f>
        <v>#REF!</v>
      </c>
      <c r="J35" s="54" t="e">
        <f>#REF!</f>
        <v>#REF!</v>
      </c>
      <c r="K35" s="55" t="e">
        <f>#REF!</f>
        <v>#REF!</v>
      </c>
      <c r="L35" s="55" t="e">
        <f>#REF!</f>
        <v>#REF!</v>
      </c>
      <c r="M35" s="56" t="e">
        <f>#REF!</f>
        <v>#REF!</v>
      </c>
      <c r="N35" s="56" t="e">
        <f>#REF!</f>
        <v>#REF!</v>
      </c>
      <c r="O35" s="55" t="e">
        <f>#REF!</f>
        <v>#REF!</v>
      </c>
      <c r="P35" s="55" t="e">
        <f>#REF!</f>
        <v>#REF!</v>
      </c>
      <c r="Q35" s="55" t="e">
        <f>#REF!</f>
        <v>#REF!</v>
      </c>
      <c r="R35" s="55" t="e">
        <f>#REF!</f>
        <v>#REF!</v>
      </c>
      <c r="S35" s="57" t="e">
        <f>#REF!</f>
        <v>#REF!</v>
      </c>
      <c r="T35" s="54" t="e">
        <f>#REF!</f>
        <v>#REF!</v>
      </c>
      <c r="U35" s="55" t="e">
        <f>#REF!</f>
        <v>#REF!</v>
      </c>
      <c r="V35" s="55" t="e">
        <f>#REF!</f>
        <v>#REF!</v>
      </c>
      <c r="W35" s="56" t="e">
        <f>#REF!</f>
        <v>#REF!</v>
      </c>
      <c r="X35" s="56" t="e">
        <f>#REF!</f>
        <v>#REF!</v>
      </c>
      <c r="Y35" s="55" t="e">
        <f>#REF!</f>
        <v>#REF!</v>
      </c>
      <c r="Z35" s="55" t="e">
        <f>#REF!</f>
        <v>#REF!</v>
      </c>
      <c r="AA35" s="55" t="e">
        <f>#REF!</f>
        <v>#REF!</v>
      </c>
      <c r="AB35" s="55" t="e">
        <f>#REF!</f>
        <v>#REF!</v>
      </c>
      <c r="AC35" s="57" t="e">
        <f>#REF!</f>
        <v>#REF!</v>
      </c>
      <c r="AD35" s="158" t="e">
        <f>#REF!</f>
        <v>#REF!</v>
      </c>
      <c r="AE35" s="148" t="e">
        <f t="shared" si="0"/>
        <v>#REF!</v>
      </c>
      <c r="AF35" s="148" t="e">
        <f t="shared" si="1"/>
        <v>#REF!</v>
      </c>
      <c r="AG35" s="148" t="e">
        <f t="shared" si="2"/>
        <v>#REF!</v>
      </c>
      <c r="AH35" s="155" t="e">
        <f t="shared" si="3"/>
        <v>#REF!</v>
      </c>
      <c r="AI35" s="149" t="e">
        <f t="shared" si="4"/>
        <v>#REF!</v>
      </c>
      <c r="AJ35" s="150" t="e">
        <f t="shared" si="5"/>
        <v>#REF!</v>
      </c>
    </row>
    <row r="36" spans="1:36" ht="13.5">
      <c r="A36" s="74" t="e">
        <f>#REF!</f>
        <v>#REF!</v>
      </c>
      <c r="B36" s="75" t="e">
        <f>#REF!</f>
        <v>#REF!</v>
      </c>
      <c r="C36" s="75" t="e">
        <f>#REF!</f>
        <v>#REF!</v>
      </c>
      <c r="D36" s="76" t="str">
        <f ca="1" t="shared" si="6"/>
        <v>БД_Отчеты_СРФ_4_кв_2013.xlsm</v>
      </c>
      <c r="E36" s="77" t="str">
        <f t="shared" si="7"/>
        <v>4_кв_2013.</v>
      </c>
      <c r="F36" s="78" t="e">
        <f>#REF!</f>
        <v>#REF!</v>
      </c>
      <c r="G36" s="56" t="e">
        <f>#REF!</f>
        <v>#REF!</v>
      </c>
      <c r="H36" s="79" t="e">
        <f>#REF!</f>
        <v>#REF!</v>
      </c>
      <c r="I36" s="79" t="e">
        <f>#REF!</f>
        <v>#REF!</v>
      </c>
      <c r="J36" s="54" t="e">
        <f>#REF!</f>
        <v>#REF!</v>
      </c>
      <c r="K36" s="55" t="e">
        <f>#REF!</f>
        <v>#REF!</v>
      </c>
      <c r="L36" s="55" t="e">
        <f>#REF!</f>
        <v>#REF!</v>
      </c>
      <c r="M36" s="56" t="e">
        <f>#REF!</f>
        <v>#REF!</v>
      </c>
      <c r="N36" s="56" t="e">
        <f>#REF!</f>
        <v>#REF!</v>
      </c>
      <c r="O36" s="55" t="e">
        <f>#REF!</f>
        <v>#REF!</v>
      </c>
      <c r="P36" s="55" t="e">
        <f>#REF!</f>
        <v>#REF!</v>
      </c>
      <c r="Q36" s="55" t="e">
        <f>#REF!</f>
        <v>#REF!</v>
      </c>
      <c r="R36" s="55" t="e">
        <f>#REF!</f>
        <v>#REF!</v>
      </c>
      <c r="S36" s="57" t="e">
        <f>#REF!</f>
        <v>#REF!</v>
      </c>
      <c r="T36" s="54" t="e">
        <f>#REF!</f>
        <v>#REF!</v>
      </c>
      <c r="U36" s="55" t="e">
        <f>#REF!</f>
        <v>#REF!</v>
      </c>
      <c r="V36" s="55" t="e">
        <f>#REF!</f>
        <v>#REF!</v>
      </c>
      <c r="W36" s="56" t="e">
        <f>#REF!</f>
        <v>#REF!</v>
      </c>
      <c r="X36" s="56" t="e">
        <f>#REF!</f>
        <v>#REF!</v>
      </c>
      <c r="Y36" s="55" t="e">
        <f>#REF!</f>
        <v>#REF!</v>
      </c>
      <c r="Z36" s="55" t="e">
        <f>#REF!</f>
        <v>#REF!</v>
      </c>
      <c r="AA36" s="55" t="e">
        <f>#REF!</f>
        <v>#REF!</v>
      </c>
      <c r="AB36" s="55" t="e">
        <f>#REF!</f>
        <v>#REF!</v>
      </c>
      <c r="AC36" s="57" t="e">
        <f>#REF!</f>
        <v>#REF!</v>
      </c>
      <c r="AD36" s="158" t="e">
        <f>#REF!</f>
        <v>#REF!</v>
      </c>
      <c r="AE36" s="148" t="e">
        <f t="shared" si="0"/>
        <v>#REF!</v>
      </c>
      <c r="AF36" s="148" t="e">
        <f t="shared" si="1"/>
        <v>#REF!</v>
      </c>
      <c r="AG36" s="148" t="e">
        <f t="shared" si="2"/>
        <v>#REF!</v>
      </c>
      <c r="AH36" s="155" t="e">
        <f t="shared" si="3"/>
        <v>#REF!</v>
      </c>
      <c r="AI36" s="149" t="e">
        <f t="shared" si="4"/>
        <v>#REF!</v>
      </c>
      <c r="AJ36" s="150" t="e">
        <f t="shared" si="5"/>
        <v>#REF!</v>
      </c>
    </row>
    <row r="37" spans="1:36" ht="13.5">
      <c r="A37" s="74" t="e">
        <f>#REF!</f>
        <v>#REF!</v>
      </c>
      <c r="B37" s="75" t="e">
        <f>#REF!</f>
        <v>#REF!</v>
      </c>
      <c r="C37" s="75" t="e">
        <f>#REF!</f>
        <v>#REF!</v>
      </c>
      <c r="D37" s="76" t="str">
        <f ca="1" t="shared" si="6"/>
        <v>БД_Отчеты_СРФ_4_кв_2013.xlsm</v>
      </c>
      <c r="E37" s="77" t="str">
        <f t="shared" si="7"/>
        <v>4_кв_2013.</v>
      </c>
      <c r="F37" s="78" t="e">
        <f>#REF!</f>
        <v>#REF!</v>
      </c>
      <c r="G37" s="56" t="e">
        <f>#REF!</f>
        <v>#REF!</v>
      </c>
      <c r="H37" s="79" t="e">
        <f>#REF!</f>
        <v>#REF!</v>
      </c>
      <c r="I37" s="79" t="e">
        <f>#REF!</f>
        <v>#REF!</v>
      </c>
      <c r="J37" s="54" t="e">
        <f>#REF!</f>
        <v>#REF!</v>
      </c>
      <c r="K37" s="55" t="e">
        <f>#REF!</f>
        <v>#REF!</v>
      </c>
      <c r="L37" s="55" t="e">
        <f>#REF!</f>
        <v>#REF!</v>
      </c>
      <c r="M37" s="56" t="e">
        <f>#REF!</f>
        <v>#REF!</v>
      </c>
      <c r="N37" s="56" t="e">
        <f>#REF!</f>
        <v>#REF!</v>
      </c>
      <c r="O37" s="55" t="e">
        <f>#REF!</f>
        <v>#REF!</v>
      </c>
      <c r="P37" s="55" t="e">
        <f>#REF!</f>
        <v>#REF!</v>
      </c>
      <c r="Q37" s="55" t="e">
        <f>#REF!</f>
        <v>#REF!</v>
      </c>
      <c r="R37" s="55" t="e">
        <f>#REF!</f>
        <v>#REF!</v>
      </c>
      <c r="S37" s="57" t="e">
        <f>#REF!</f>
        <v>#REF!</v>
      </c>
      <c r="T37" s="54" t="e">
        <f>#REF!</f>
        <v>#REF!</v>
      </c>
      <c r="U37" s="55" t="e">
        <f>#REF!</f>
        <v>#REF!</v>
      </c>
      <c r="V37" s="55" t="e">
        <f>#REF!</f>
        <v>#REF!</v>
      </c>
      <c r="W37" s="56" t="e">
        <f>#REF!</f>
        <v>#REF!</v>
      </c>
      <c r="X37" s="56" t="e">
        <f>#REF!</f>
        <v>#REF!</v>
      </c>
      <c r="Y37" s="55" t="e">
        <f>#REF!</f>
        <v>#REF!</v>
      </c>
      <c r="Z37" s="55" t="e">
        <f>#REF!</f>
        <v>#REF!</v>
      </c>
      <c r="AA37" s="55" t="e">
        <f>#REF!</f>
        <v>#REF!</v>
      </c>
      <c r="AB37" s="55" t="e">
        <f>#REF!</f>
        <v>#REF!</v>
      </c>
      <c r="AC37" s="57" t="e">
        <f>#REF!</f>
        <v>#REF!</v>
      </c>
      <c r="AD37" s="158" t="e">
        <f>#REF!</f>
        <v>#REF!</v>
      </c>
      <c r="AE37" s="148" t="e">
        <f t="shared" si="0"/>
        <v>#REF!</v>
      </c>
      <c r="AF37" s="148" t="e">
        <f t="shared" si="1"/>
        <v>#REF!</v>
      </c>
      <c r="AG37" s="148" t="e">
        <f t="shared" si="2"/>
        <v>#REF!</v>
      </c>
      <c r="AH37" s="155" t="e">
        <f t="shared" si="3"/>
        <v>#REF!</v>
      </c>
      <c r="AI37" s="149" t="e">
        <f t="shared" si="4"/>
        <v>#REF!</v>
      </c>
      <c r="AJ37" s="150" t="e">
        <f t="shared" si="5"/>
        <v>#REF!</v>
      </c>
    </row>
    <row r="38" spans="1:36" ht="13.5">
      <c r="A38" s="74" t="e">
        <f>#REF!</f>
        <v>#REF!</v>
      </c>
      <c r="B38" s="75" t="e">
        <f>#REF!</f>
        <v>#REF!</v>
      </c>
      <c r="C38" s="75" t="e">
        <f>#REF!</f>
        <v>#REF!</v>
      </c>
      <c r="D38" s="76" t="str">
        <f ca="1" t="shared" si="6"/>
        <v>БД_Отчеты_СРФ_4_кв_2013.xlsm</v>
      </c>
      <c r="E38" s="77" t="str">
        <f t="shared" si="7"/>
        <v>4_кв_2013.</v>
      </c>
      <c r="F38" s="78" t="e">
        <f>#REF!</f>
        <v>#REF!</v>
      </c>
      <c r="G38" s="56" t="e">
        <f>#REF!</f>
        <v>#REF!</v>
      </c>
      <c r="H38" s="79" t="e">
        <f>#REF!</f>
        <v>#REF!</v>
      </c>
      <c r="I38" s="79" t="e">
        <f>#REF!</f>
        <v>#REF!</v>
      </c>
      <c r="J38" s="54" t="e">
        <f>#REF!</f>
        <v>#REF!</v>
      </c>
      <c r="K38" s="55" t="e">
        <f>#REF!</f>
        <v>#REF!</v>
      </c>
      <c r="L38" s="55" t="e">
        <f>#REF!</f>
        <v>#REF!</v>
      </c>
      <c r="M38" s="56" t="e">
        <f>#REF!</f>
        <v>#REF!</v>
      </c>
      <c r="N38" s="56" t="e">
        <f>#REF!</f>
        <v>#REF!</v>
      </c>
      <c r="O38" s="55" t="e">
        <f>#REF!</f>
        <v>#REF!</v>
      </c>
      <c r="P38" s="55" t="e">
        <f>#REF!</f>
        <v>#REF!</v>
      </c>
      <c r="Q38" s="55" t="e">
        <f>#REF!</f>
        <v>#REF!</v>
      </c>
      <c r="R38" s="55" t="e">
        <f>#REF!</f>
        <v>#REF!</v>
      </c>
      <c r="S38" s="57" t="e">
        <f>#REF!</f>
        <v>#REF!</v>
      </c>
      <c r="T38" s="54" t="e">
        <f>#REF!</f>
        <v>#REF!</v>
      </c>
      <c r="U38" s="55" t="e">
        <f>#REF!</f>
        <v>#REF!</v>
      </c>
      <c r="V38" s="55" t="e">
        <f>#REF!</f>
        <v>#REF!</v>
      </c>
      <c r="W38" s="56" t="e">
        <f>#REF!</f>
        <v>#REF!</v>
      </c>
      <c r="X38" s="56" t="e">
        <f>#REF!</f>
        <v>#REF!</v>
      </c>
      <c r="Y38" s="55" t="e">
        <f>#REF!</f>
        <v>#REF!</v>
      </c>
      <c r="Z38" s="55" t="e">
        <f>#REF!</f>
        <v>#REF!</v>
      </c>
      <c r="AA38" s="55" t="e">
        <f>#REF!</f>
        <v>#REF!</v>
      </c>
      <c r="AB38" s="55" t="e">
        <f>#REF!</f>
        <v>#REF!</v>
      </c>
      <c r="AC38" s="57" t="e">
        <f>#REF!</f>
        <v>#REF!</v>
      </c>
      <c r="AD38" s="158" t="e">
        <f>#REF!</f>
        <v>#REF!</v>
      </c>
      <c r="AE38" s="148" t="e">
        <f aca="true" t="shared" si="8" ref="AE38:AE56">INDEX(Номер_по_Конституции,MATCH(C38,Субъекты_РФ,0),1)</f>
        <v>#REF!</v>
      </c>
      <c r="AF38" s="148" t="e">
        <f aca="true" t="shared" si="9" ref="AF38:AF56">INDEX(Федеральный_округ,MATCH(C38,Субъекты_РФ,0),1)</f>
        <v>#REF!</v>
      </c>
      <c r="AG38" s="148" t="e">
        <f aca="true" t="shared" si="10" ref="AG38:AG56">INDEX(Код_ОКАТО,MATCH(C38,Субъекты_РФ,0),1)</f>
        <v>#REF!</v>
      </c>
      <c r="AH38" s="155" t="e">
        <f aca="true" t="shared" si="11" ref="AH38:AH56">IF(G38=0,"Не указано",INDEX(Госзаказчик,MATCH(G38,Код_мероприятия,0),1))</f>
        <v>#REF!</v>
      </c>
      <c r="AI38" s="149" t="e">
        <f aca="true" t="shared" si="12" ref="AI38:AI56">IF(G38=0,"Не указано",INDEX(Вид_расходов,MATCH(G38,Код_мероприятия,0),1))</f>
        <v>#REF!</v>
      </c>
      <c r="AJ38" s="150" t="e">
        <f aca="true" t="shared" si="13" ref="AJ38:AJ56">IF(G38=0,"Не указано",INDEX(РБ_МБ_ВБИ,MATCH(G38,Код_мероприятия,0),1))</f>
        <v>#REF!</v>
      </c>
    </row>
    <row r="39" spans="1:36" ht="13.5">
      <c r="A39" s="74" t="e">
        <f>#REF!</f>
        <v>#REF!</v>
      </c>
      <c r="B39" s="75" t="e">
        <f>#REF!</f>
        <v>#REF!</v>
      </c>
      <c r="C39" s="75" t="e">
        <f>#REF!</f>
        <v>#REF!</v>
      </c>
      <c r="D39" s="76" t="str">
        <f ca="1" t="shared" si="6"/>
        <v>БД_Отчеты_СРФ_4_кв_2013.xlsm</v>
      </c>
      <c r="E39" s="77" t="str">
        <f t="shared" si="7"/>
        <v>4_кв_2013.</v>
      </c>
      <c r="F39" s="78" t="e">
        <f>#REF!</f>
        <v>#REF!</v>
      </c>
      <c r="G39" s="56" t="e">
        <f>#REF!</f>
        <v>#REF!</v>
      </c>
      <c r="H39" s="79" t="e">
        <f>#REF!</f>
        <v>#REF!</v>
      </c>
      <c r="I39" s="79" t="e">
        <f>#REF!</f>
        <v>#REF!</v>
      </c>
      <c r="J39" s="54" t="e">
        <f>#REF!</f>
        <v>#REF!</v>
      </c>
      <c r="K39" s="55" t="e">
        <f>#REF!</f>
        <v>#REF!</v>
      </c>
      <c r="L39" s="55" t="e">
        <f>#REF!</f>
        <v>#REF!</v>
      </c>
      <c r="M39" s="56" t="e">
        <f>#REF!</f>
        <v>#REF!</v>
      </c>
      <c r="N39" s="56" t="e">
        <f>#REF!</f>
        <v>#REF!</v>
      </c>
      <c r="O39" s="55" t="e">
        <f>#REF!</f>
        <v>#REF!</v>
      </c>
      <c r="P39" s="55" t="e">
        <f>#REF!</f>
        <v>#REF!</v>
      </c>
      <c r="Q39" s="55" t="e">
        <f>#REF!</f>
        <v>#REF!</v>
      </c>
      <c r="R39" s="55" t="e">
        <f>#REF!</f>
        <v>#REF!</v>
      </c>
      <c r="S39" s="57" t="e">
        <f>#REF!</f>
        <v>#REF!</v>
      </c>
      <c r="T39" s="54" t="e">
        <f>#REF!</f>
        <v>#REF!</v>
      </c>
      <c r="U39" s="55" t="e">
        <f>#REF!</f>
        <v>#REF!</v>
      </c>
      <c r="V39" s="55" t="e">
        <f>#REF!</f>
        <v>#REF!</v>
      </c>
      <c r="W39" s="56" t="e">
        <f>#REF!</f>
        <v>#REF!</v>
      </c>
      <c r="X39" s="56" t="e">
        <f>#REF!</f>
        <v>#REF!</v>
      </c>
      <c r="Y39" s="55" t="e">
        <f>#REF!</f>
        <v>#REF!</v>
      </c>
      <c r="Z39" s="55" t="e">
        <f>#REF!</f>
        <v>#REF!</v>
      </c>
      <c r="AA39" s="55" t="e">
        <f>#REF!</f>
        <v>#REF!</v>
      </c>
      <c r="AB39" s="55" t="e">
        <f>#REF!</f>
        <v>#REF!</v>
      </c>
      <c r="AC39" s="57" t="e">
        <f>#REF!</f>
        <v>#REF!</v>
      </c>
      <c r="AD39" s="158" t="e">
        <f>#REF!</f>
        <v>#REF!</v>
      </c>
      <c r="AE39" s="148" t="e">
        <f t="shared" si="8"/>
        <v>#REF!</v>
      </c>
      <c r="AF39" s="148" t="e">
        <f t="shared" si="9"/>
        <v>#REF!</v>
      </c>
      <c r="AG39" s="148" t="e">
        <f t="shared" si="10"/>
        <v>#REF!</v>
      </c>
      <c r="AH39" s="155" t="e">
        <f t="shared" si="11"/>
        <v>#REF!</v>
      </c>
      <c r="AI39" s="149" t="e">
        <f t="shared" si="12"/>
        <v>#REF!</v>
      </c>
      <c r="AJ39" s="150" t="e">
        <f t="shared" si="13"/>
        <v>#REF!</v>
      </c>
    </row>
    <row r="40" spans="1:36" ht="13.5">
      <c r="A40" s="74" t="e">
        <f>#REF!</f>
        <v>#REF!</v>
      </c>
      <c r="B40" s="75" t="e">
        <f>#REF!</f>
        <v>#REF!</v>
      </c>
      <c r="C40" s="75" t="e">
        <f>#REF!</f>
        <v>#REF!</v>
      </c>
      <c r="D40" s="76" t="str">
        <f ca="1" t="shared" si="6"/>
        <v>БД_Отчеты_СРФ_4_кв_2013.xlsm</v>
      </c>
      <c r="E40" s="77" t="str">
        <f t="shared" si="7"/>
        <v>4_кв_2013.</v>
      </c>
      <c r="F40" s="78" t="e">
        <f>#REF!</f>
        <v>#REF!</v>
      </c>
      <c r="G40" s="56" t="e">
        <f>#REF!</f>
        <v>#REF!</v>
      </c>
      <c r="H40" s="79" t="e">
        <f>#REF!</f>
        <v>#REF!</v>
      </c>
      <c r="I40" s="79" t="e">
        <f>#REF!</f>
        <v>#REF!</v>
      </c>
      <c r="J40" s="54" t="e">
        <f>#REF!</f>
        <v>#REF!</v>
      </c>
      <c r="K40" s="55" t="e">
        <f>#REF!</f>
        <v>#REF!</v>
      </c>
      <c r="L40" s="55" t="e">
        <f>#REF!</f>
        <v>#REF!</v>
      </c>
      <c r="M40" s="56" t="e">
        <f>#REF!</f>
        <v>#REF!</v>
      </c>
      <c r="N40" s="56" t="e">
        <f>#REF!</f>
        <v>#REF!</v>
      </c>
      <c r="O40" s="55" t="e">
        <f>#REF!</f>
        <v>#REF!</v>
      </c>
      <c r="P40" s="55" t="e">
        <f>#REF!</f>
        <v>#REF!</v>
      </c>
      <c r="Q40" s="55" t="e">
        <f>#REF!</f>
        <v>#REF!</v>
      </c>
      <c r="R40" s="55" t="e">
        <f>#REF!</f>
        <v>#REF!</v>
      </c>
      <c r="S40" s="57" t="e">
        <f>#REF!</f>
        <v>#REF!</v>
      </c>
      <c r="T40" s="54" t="e">
        <f>#REF!</f>
        <v>#REF!</v>
      </c>
      <c r="U40" s="55" t="e">
        <f>#REF!</f>
        <v>#REF!</v>
      </c>
      <c r="V40" s="55" t="e">
        <f>#REF!</f>
        <v>#REF!</v>
      </c>
      <c r="W40" s="56" t="e">
        <f>#REF!</f>
        <v>#REF!</v>
      </c>
      <c r="X40" s="56" t="e">
        <f>#REF!</f>
        <v>#REF!</v>
      </c>
      <c r="Y40" s="55" t="e">
        <f>#REF!</f>
        <v>#REF!</v>
      </c>
      <c r="Z40" s="55" t="e">
        <f>#REF!</f>
        <v>#REF!</v>
      </c>
      <c r="AA40" s="55" t="e">
        <f>#REF!</f>
        <v>#REF!</v>
      </c>
      <c r="AB40" s="55" t="e">
        <f>#REF!</f>
        <v>#REF!</v>
      </c>
      <c r="AC40" s="57" t="e">
        <f>#REF!</f>
        <v>#REF!</v>
      </c>
      <c r="AD40" s="158" t="e">
        <f>#REF!</f>
        <v>#REF!</v>
      </c>
      <c r="AE40" s="148" t="e">
        <f t="shared" si="8"/>
        <v>#REF!</v>
      </c>
      <c r="AF40" s="148" t="e">
        <f t="shared" si="9"/>
        <v>#REF!</v>
      </c>
      <c r="AG40" s="148" t="e">
        <f t="shared" si="10"/>
        <v>#REF!</v>
      </c>
      <c r="AH40" s="155" t="e">
        <f t="shared" si="11"/>
        <v>#REF!</v>
      </c>
      <c r="AI40" s="149" t="e">
        <f t="shared" si="12"/>
        <v>#REF!</v>
      </c>
      <c r="AJ40" s="150" t="e">
        <f t="shared" si="13"/>
        <v>#REF!</v>
      </c>
    </row>
    <row r="41" spans="1:36" ht="13.5">
      <c r="A41" s="74" t="e">
        <f>#REF!</f>
        <v>#REF!</v>
      </c>
      <c r="B41" s="75" t="e">
        <f>#REF!</f>
        <v>#REF!</v>
      </c>
      <c r="C41" s="75" t="e">
        <f>#REF!</f>
        <v>#REF!</v>
      </c>
      <c r="D41" s="76" t="str">
        <f ca="1" t="shared" si="6"/>
        <v>БД_Отчеты_СРФ_4_кв_2013.xlsm</v>
      </c>
      <c r="E41" s="77" t="str">
        <f t="shared" si="7"/>
        <v>4_кв_2013.</v>
      </c>
      <c r="F41" s="78" t="e">
        <f>#REF!</f>
        <v>#REF!</v>
      </c>
      <c r="G41" s="56" t="e">
        <f>#REF!</f>
        <v>#REF!</v>
      </c>
      <c r="H41" s="79" t="e">
        <f>#REF!</f>
        <v>#REF!</v>
      </c>
      <c r="I41" s="79" t="e">
        <f>#REF!</f>
        <v>#REF!</v>
      </c>
      <c r="J41" s="54" t="e">
        <f>#REF!</f>
        <v>#REF!</v>
      </c>
      <c r="K41" s="55" t="e">
        <f>#REF!</f>
        <v>#REF!</v>
      </c>
      <c r="L41" s="55" t="e">
        <f>#REF!</f>
        <v>#REF!</v>
      </c>
      <c r="M41" s="56" t="e">
        <f>#REF!</f>
        <v>#REF!</v>
      </c>
      <c r="N41" s="56" t="e">
        <f>#REF!</f>
        <v>#REF!</v>
      </c>
      <c r="O41" s="55" t="e">
        <f>#REF!</f>
        <v>#REF!</v>
      </c>
      <c r="P41" s="55" t="e">
        <f>#REF!</f>
        <v>#REF!</v>
      </c>
      <c r="Q41" s="55" t="e">
        <f>#REF!</f>
        <v>#REF!</v>
      </c>
      <c r="R41" s="55" t="e">
        <f>#REF!</f>
        <v>#REF!</v>
      </c>
      <c r="S41" s="57" t="e">
        <f>#REF!</f>
        <v>#REF!</v>
      </c>
      <c r="T41" s="54" t="e">
        <f>#REF!</f>
        <v>#REF!</v>
      </c>
      <c r="U41" s="55" t="e">
        <f>#REF!</f>
        <v>#REF!</v>
      </c>
      <c r="V41" s="55" t="e">
        <f>#REF!</f>
        <v>#REF!</v>
      </c>
      <c r="W41" s="56" t="e">
        <f>#REF!</f>
        <v>#REF!</v>
      </c>
      <c r="X41" s="56" t="e">
        <f>#REF!</f>
        <v>#REF!</v>
      </c>
      <c r="Y41" s="55" t="e">
        <f>#REF!</f>
        <v>#REF!</v>
      </c>
      <c r="Z41" s="55" t="e">
        <f>#REF!</f>
        <v>#REF!</v>
      </c>
      <c r="AA41" s="55" t="e">
        <f>#REF!</f>
        <v>#REF!</v>
      </c>
      <c r="AB41" s="55" t="e">
        <f>#REF!</f>
        <v>#REF!</v>
      </c>
      <c r="AC41" s="57" t="e">
        <f>#REF!</f>
        <v>#REF!</v>
      </c>
      <c r="AD41" s="158" t="e">
        <f>#REF!</f>
        <v>#REF!</v>
      </c>
      <c r="AE41" s="148" t="e">
        <f t="shared" si="8"/>
        <v>#REF!</v>
      </c>
      <c r="AF41" s="148" t="e">
        <f t="shared" si="9"/>
        <v>#REF!</v>
      </c>
      <c r="AG41" s="148" t="e">
        <f t="shared" si="10"/>
        <v>#REF!</v>
      </c>
      <c r="AH41" s="155" t="e">
        <f t="shared" si="11"/>
        <v>#REF!</v>
      </c>
      <c r="AI41" s="149" t="e">
        <f t="shared" si="12"/>
        <v>#REF!</v>
      </c>
      <c r="AJ41" s="150" t="e">
        <f t="shared" si="13"/>
        <v>#REF!</v>
      </c>
    </row>
    <row r="42" spans="1:36" ht="13.5">
      <c r="A42" s="74" t="e">
        <f>#REF!</f>
        <v>#REF!</v>
      </c>
      <c r="B42" s="75" t="e">
        <f>#REF!</f>
        <v>#REF!</v>
      </c>
      <c r="C42" s="75" t="e">
        <f>#REF!</f>
        <v>#REF!</v>
      </c>
      <c r="D42" s="76" t="str">
        <f ca="1" t="shared" si="6"/>
        <v>БД_Отчеты_СРФ_4_кв_2013.xlsm</v>
      </c>
      <c r="E42" s="77" t="str">
        <f t="shared" si="7"/>
        <v>4_кв_2013.</v>
      </c>
      <c r="F42" s="78" t="e">
        <f>#REF!</f>
        <v>#REF!</v>
      </c>
      <c r="G42" s="56" t="e">
        <f>#REF!</f>
        <v>#REF!</v>
      </c>
      <c r="H42" s="79" t="e">
        <f>#REF!</f>
        <v>#REF!</v>
      </c>
      <c r="I42" s="79" t="e">
        <f>#REF!</f>
        <v>#REF!</v>
      </c>
      <c r="J42" s="54" t="e">
        <f>#REF!</f>
        <v>#REF!</v>
      </c>
      <c r="K42" s="55" t="e">
        <f>#REF!</f>
        <v>#REF!</v>
      </c>
      <c r="L42" s="55" t="e">
        <f>#REF!</f>
        <v>#REF!</v>
      </c>
      <c r="M42" s="56" t="e">
        <f>#REF!</f>
        <v>#REF!</v>
      </c>
      <c r="N42" s="56" t="e">
        <f>#REF!</f>
        <v>#REF!</v>
      </c>
      <c r="O42" s="55" t="e">
        <f>#REF!</f>
        <v>#REF!</v>
      </c>
      <c r="P42" s="55" t="e">
        <f>#REF!</f>
        <v>#REF!</v>
      </c>
      <c r="Q42" s="55" t="e">
        <f>#REF!</f>
        <v>#REF!</v>
      </c>
      <c r="R42" s="55" t="e">
        <f>#REF!</f>
        <v>#REF!</v>
      </c>
      <c r="S42" s="57" t="e">
        <f>#REF!</f>
        <v>#REF!</v>
      </c>
      <c r="T42" s="54" t="e">
        <f>#REF!</f>
        <v>#REF!</v>
      </c>
      <c r="U42" s="55" t="e">
        <f>#REF!</f>
        <v>#REF!</v>
      </c>
      <c r="V42" s="55" t="e">
        <f>#REF!</f>
        <v>#REF!</v>
      </c>
      <c r="W42" s="56" t="e">
        <f>#REF!</f>
        <v>#REF!</v>
      </c>
      <c r="X42" s="56" t="e">
        <f>#REF!</f>
        <v>#REF!</v>
      </c>
      <c r="Y42" s="55" t="e">
        <f>#REF!</f>
        <v>#REF!</v>
      </c>
      <c r="Z42" s="55" t="e">
        <f>#REF!</f>
        <v>#REF!</v>
      </c>
      <c r="AA42" s="55" t="e">
        <f>#REF!</f>
        <v>#REF!</v>
      </c>
      <c r="AB42" s="55" t="e">
        <f>#REF!</f>
        <v>#REF!</v>
      </c>
      <c r="AC42" s="57" t="e">
        <f>#REF!</f>
        <v>#REF!</v>
      </c>
      <c r="AD42" s="158" t="e">
        <f>#REF!</f>
        <v>#REF!</v>
      </c>
      <c r="AE42" s="148" t="e">
        <f t="shared" si="8"/>
        <v>#REF!</v>
      </c>
      <c r="AF42" s="148" t="e">
        <f t="shared" si="9"/>
        <v>#REF!</v>
      </c>
      <c r="AG42" s="148" t="e">
        <f t="shared" si="10"/>
        <v>#REF!</v>
      </c>
      <c r="AH42" s="155" t="e">
        <f t="shared" si="11"/>
        <v>#REF!</v>
      </c>
      <c r="AI42" s="149" t="e">
        <f t="shared" si="12"/>
        <v>#REF!</v>
      </c>
      <c r="AJ42" s="150" t="e">
        <f t="shared" si="13"/>
        <v>#REF!</v>
      </c>
    </row>
    <row r="43" spans="1:36" ht="13.5">
      <c r="A43" s="74" t="e">
        <f>#REF!</f>
        <v>#REF!</v>
      </c>
      <c r="B43" s="75" t="e">
        <f>#REF!</f>
        <v>#REF!</v>
      </c>
      <c r="C43" s="75" t="e">
        <f>#REF!</f>
        <v>#REF!</v>
      </c>
      <c r="D43" s="76" t="str">
        <f ca="1" t="shared" si="6"/>
        <v>БД_Отчеты_СРФ_4_кв_2013.xlsm</v>
      </c>
      <c r="E43" s="77" t="str">
        <f t="shared" si="7"/>
        <v>4_кв_2013.</v>
      </c>
      <c r="F43" s="78" t="e">
        <f>#REF!</f>
        <v>#REF!</v>
      </c>
      <c r="G43" s="56" t="e">
        <f>#REF!</f>
        <v>#REF!</v>
      </c>
      <c r="H43" s="79" t="e">
        <f>#REF!</f>
        <v>#REF!</v>
      </c>
      <c r="I43" s="79" t="e">
        <f>#REF!</f>
        <v>#REF!</v>
      </c>
      <c r="J43" s="54" t="e">
        <f>#REF!</f>
        <v>#REF!</v>
      </c>
      <c r="K43" s="55" t="e">
        <f>#REF!</f>
        <v>#REF!</v>
      </c>
      <c r="L43" s="55" t="e">
        <f>#REF!</f>
        <v>#REF!</v>
      </c>
      <c r="M43" s="56" t="e">
        <f>#REF!</f>
        <v>#REF!</v>
      </c>
      <c r="N43" s="56" t="e">
        <f>#REF!</f>
        <v>#REF!</v>
      </c>
      <c r="O43" s="55" t="e">
        <f>#REF!</f>
        <v>#REF!</v>
      </c>
      <c r="P43" s="55" t="e">
        <f>#REF!</f>
        <v>#REF!</v>
      </c>
      <c r="Q43" s="55" t="e">
        <f>#REF!</f>
        <v>#REF!</v>
      </c>
      <c r="R43" s="55" t="e">
        <f>#REF!</f>
        <v>#REF!</v>
      </c>
      <c r="S43" s="57" t="e">
        <f>#REF!</f>
        <v>#REF!</v>
      </c>
      <c r="T43" s="54" t="e">
        <f>#REF!</f>
        <v>#REF!</v>
      </c>
      <c r="U43" s="55" t="e">
        <f>#REF!</f>
        <v>#REF!</v>
      </c>
      <c r="V43" s="55" t="e">
        <f>#REF!</f>
        <v>#REF!</v>
      </c>
      <c r="W43" s="56" t="e">
        <f>#REF!</f>
        <v>#REF!</v>
      </c>
      <c r="X43" s="56" t="e">
        <f>#REF!</f>
        <v>#REF!</v>
      </c>
      <c r="Y43" s="55" t="e">
        <f>#REF!</f>
        <v>#REF!</v>
      </c>
      <c r="Z43" s="55" t="e">
        <f>#REF!</f>
        <v>#REF!</v>
      </c>
      <c r="AA43" s="55" t="e">
        <f>#REF!</f>
        <v>#REF!</v>
      </c>
      <c r="AB43" s="55" t="e">
        <f>#REF!</f>
        <v>#REF!</v>
      </c>
      <c r="AC43" s="57" t="e">
        <f>#REF!</f>
        <v>#REF!</v>
      </c>
      <c r="AD43" s="158" t="e">
        <f>#REF!</f>
        <v>#REF!</v>
      </c>
      <c r="AE43" s="148" t="e">
        <f t="shared" si="8"/>
        <v>#REF!</v>
      </c>
      <c r="AF43" s="148" t="e">
        <f t="shared" si="9"/>
        <v>#REF!</v>
      </c>
      <c r="AG43" s="148" t="e">
        <f t="shared" si="10"/>
        <v>#REF!</v>
      </c>
      <c r="AH43" s="155" t="e">
        <f t="shared" si="11"/>
        <v>#REF!</v>
      </c>
      <c r="AI43" s="149" t="e">
        <f t="shared" si="12"/>
        <v>#REF!</v>
      </c>
      <c r="AJ43" s="150" t="e">
        <f t="shared" si="13"/>
        <v>#REF!</v>
      </c>
    </row>
    <row r="44" spans="1:36" ht="13.5">
      <c r="A44" s="74" t="e">
        <f>#REF!</f>
        <v>#REF!</v>
      </c>
      <c r="B44" s="75" t="e">
        <f>#REF!</f>
        <v>#REF!</v>
      </c>
      <c r="C44" s="75" t="e">
        <f>#REF!</f>
        <v>#REF!</v>
      </c>
      <c r="D44" s="76" t="str">
        <f ca="1" t="shared" si="6"/>
        <v>БД_Отчеты_СРФ_4_кв_2013.xlsm</v>
      </c>
      <c r="E44" s="77" t="str">
        <f t="shared" si="7"/>
        <v>4_кв_2013.</v>
      </c>
      <c r="F44" s="78" t="e">
        <f>#REF!</f>
        <v>#REF!</v>
      </c>
      <c r="G44" s="56" t="e">
        <f>#REF!</f>
        <v>#REF!</v>
      </c>
      <c r="H44" s="79" t="e">
        <f>#REF!</f>
        <v>#REF!</v>
      </c>
      <c r="I44" s="79" t="e">
        <f>#REF!</f>
        <v>#REF!</v>
      </c>
      <c r="J44" s="54" t="e">
        <f>#REF!</f>
        <v>#REF!</v>
      </c>
      <c r="K44" s="55" t="e">
        <f>#REF!</f>
        <v>#REF!</v>
      </c>
      <c r="L44" s="55" t="e">
        <f>#REF!</f>
        <v>#REF!</v>
      </c>
      <c r="M44" s="56" t="e">
        <f>#REF!</f>
        <v>#REF!</v>
      </c>
      <c r="N44" s="56" t="e">
        <f>#REF!</f>
        <v>#REF!</v>
      </c>
      <c r="O44" s="55" t="e">
        <f>#REF!</f>
        <v>#REF!</v>
      </c>
      <c r="P44" s="55" t="e">
        <f>#REF!</f>
        <v>#REF!</v>
      </c>
      <c r="Q44" s="55" t="e">
        <f>#REF!</f>
        <v>#REF!</v>
      </c>
      <c r="R44" s="55" t="e">
        <f>#REF!</f>
        <v>#REF!</v>
      </c>
      <c r="S44" s="57" t="e">
        <f>#REF!</f>
        <v>#REF!</v>
      </c>
      <c r="T44" s="54" t="e">
        <f>#REF!</f>
        <v>#REF!</v>
      </c>
      <c r="U44" s="55" t="e">
        <f>#REF!</f>
        <v>#REF!</v>
      </c>
      <c r="V44" s="55" t="e">
        <f>#REF!</f>
        <v>#REF!</v>
      </c>
      <c r="W44" s="56" t="e">
        <f>#REF!</f>
        <v>#REF!</v>
      </c>
      <c r="X44" s="56" t="e">
        <f>#REF!</f>
        <v>#REF!</v>
      </c>
      <c r="Y44" s="55" t="e">
        <f>#REF!</f>
        <v>#REF!</v>
      </c>
      <c r="Z44" s="55" t="e">
        <f>#REF!</f>
        <v>#REF!</v>
      </c>
      <c r="AA44" s="55" t="e">
        <f>#REF!</f>
        <v>#REF!</v>
      </c>
      <c r="AB44" s="55" t="e">
        <f>#REF!</f>
        <v>#REF!</v>
      </c>
      <c r="AC44" s="57" t="e">
        <f>#REF!</f>
        <v>#REF!</v>
      </c>
      <c r="AD44" s="158" t="e">
        <f>#REF!</f>
        <v>#REF!</v>
      </c>
      <c r="AE44" s="148" t="e">
        <f t="shared" si="8"/>
        <v>#REF!</v>
      </c>
      <c r="AF44" s="148" t="e">
        <f t="shared" si="9"/>
        <v>#REF!</v>
      </c>
      <c r="AG44" s="148" t="e">
        <f t="shared" si="10"/>
        <v>#REF!</v>
      </c>
      <c r="AH44" s="155" t="e">
        <f t="shared" si="11"/>
        <v>#REF!</v>
      </c>
      <c r="AI44" s="149" t="e">
        <f t="shared" si="12"/>
        <v>#REF!</v>
      </c>
      <c r="AJ44" s="150" t="e">
        <f t="shared" si="13"/>
        <v>#REF!</v>
      </c>
    </row>
    <row r="45" spans="1:36" ht="13.5">
      <c r="A45" s="74" t="e">
        <f>#REF!</f>
        <v>#REF!</v>
      </c>
      <c r="B45" s="75" t="e">
        <f>#REF!</f>
        <v>#REF!</v>
      </c>
      <c r="C45" s="75" t="e">
        <f>#REF!</f>
        <v>#REF!</v>
      </c>
      <c r="D45" s="76" t="str">
        <f ca="1" t="shared" si="6"/>
        <v>БД_Отчеты_СРФ_4_кв_2013.xlsm</v>
      </c>
      <c r="E45" s="77" t="str">
        <f t="shared" si="7"/>
        <v>4_кв_2013.</v>
      </c>
      <c r="F45" s="78" t="e">
        <f>#REF!</f>
        <v>#REF!</v>
      </c>
      <c r="G45" s="56" t="e">
        <f>#REF!</f>
        <v>#REF!</v>
      </c>
      <c r="H45" s="79" t="e">
        <f>#REF!</f>
        <v>#REF!</v>
      </c>
      <c r="I45" s="79" t="e">
        <f>#REF!</f>
        <v>#REF!</v>
      </c>
      <c r="J45" s="54" t="e">
        <f>#REF!</f>
        <v>#REF!</v>
      </c>
      <c r="K45" s="55" t="e">
        <f>#REF!</f>
        <v>#REF!</v>
      </c>
      <c r="L45" s="55" t="e">
        <f>#REF!</f>
        <v>#REF!</v>
      </c>
      <c r="M45" s="56" t="e">
        <f>#REF!</f>
        <v>#REF!</v>
      </c>
      <c r="N45" s="56" t="e">
        <f>#REF!</f>
        <v>#REF!</v>
      </c>
      <c r="O45" s="55" t="e">
        <f>#REF!</f>
        <v>#REF!</v>
      </c>
      <c r="P45" s="55" t="e">
        <f>#REF!</f>
        <v>#REF!</v>
      </c>
      <c r="Q45" s="55" t="e">
        <f>#REF!</f>
        <v>#REF!</v>
      </c>
      <c r="R45" s="55" t="e">
        <f>#REF!</f>
        <v>#REF!</v>
      </c>
      <c r="S45" s="57" t="e">
        <f>#REF!</f>
        <v>#REF!</v>
      </c>
      <c r="T45" s="54" t="e">
        <f>#REF!</f>
        <v>#REF!</v>
      </c>
      <c r="U45" s="55" t="e">
        <f>#REF!</f>
        <v>#REF!</v>
      </c>
      <c r="V45" s="55" t="e">
        <f>#REF!</f>
        <v>#REF!</v>
      </c>
      <c r="W45" s="56" t="e">
        <f>#REF!</f>
        <v>#REF!</v>
      </c>
      <c r="X45" s="56" t="e">
        <f>#REF!</f>
        <v>#REF!</v>
      </c>
      <c r="Y45" s="55" t="e">
        <f>#REF!</f>
        <v>#REF!</v>
      </c>
      <c r="Z45" s="55" t="e">
        <f>#REF!</f>
        <v>#REF!</v>
      </c>
      <c r="AA45" s="55" t="e">
        <f>#REF!</f>
        <v>#REF!</v>
      </c>
      <c r="AB45" s="55" t="e">
        <f>#REF!</f>
        <v>#REF!</v>
      </c>
      <c r="AC45" s="57" t="e">
        <f>#REF!</f>
        <v>#REF!</v>
      </c>
      <c r="AD45" s="158" t="e">
        <f>#REF!</f>
        <v>#REF!</v>
      </c>
      <c r="AE45" s="148" t="e">
        <f t="shared" si="8"/>
        <v>#REF!</v>
      </c>
      <c r="AF45" s="148" t="e">
        <f t="shared" si="9"/>
        <v>#REF!</v>
      </c>
      <c r="AG45" s="148" t="e">
        <f t="shared" si="10"/>
        <v>#REF!</v>
      </c>
      <c r="AH45" s="155" t="e">
        <f t="shared" si="11"/>
        <v>#REF!</v>
      </c>
      <c r="AI45" s="149" t="e">
        <f t="shared" si="12"/>
        <v>#REF!</v>
      </c>
      <c r="AJ45" s="150" t="e">
        <f t="shared" si="13"/>
        <v>#REF!</v>
      </c>
    </row>
    <row r="46" spans="1:36" ht="13.5">
      <c r="A46" s="74" t="e">
        <f>#REF!</f>
        <v>#REF!</v>
      </c>
      <c r="B46" s="75" t="e">
        <f>#REF!</f>
        <v>#REF!</v>
      </c>
      <c r="C46" s="75" t="e">
        <f>#REF!</f>
        <v>#REF!</v>
      </c>
      <c r="D46" s="76" t="str">
        <f ca="1" t="shared" si="6"/>
        <v>БД_Отчеты_СРФ_4_кв_2013.xlsm</v>
      </c>
      <c r="E46" s="77" t="str">
        <f t="shared" si="7"/>
        <v>4_кв_2013.</v>
      </c>
      <c r="F46" s="78" t="e">
        <f>#REF!</f>
        <v>#REF!</v>
      </c>
      <c r="G46" s="56" t="e">
        <f>#REF!</f>
        <v>#REF!</v>
      </c>
      <c r="H46" s="79" t="e">
        <f>#REF!</f>
        <v>#REF!</v>
      </c>
      <c r="I46" s="79" t="e">
        <f>#REF!</f>
        <v>#REF!</v>
      </c>
      <c r="J46" s="54" t="e">
        <f>#REF!</f>
        <v>#REF!</v>
      </c>
      <c r="K46" s="55" t="e">
        <f>#REF!</f>
        <v>#REF!</v>
      </c>
      <c r="L46" s="55" t="e">
        <f>#REF!</f>
        <v>#REF!</v>
      </c>
      <c r="M46" s="56" t="e">
        <f>#REF!</f>
        <v>#REF!</v>
      </c>
      <c r="N46" s="56" t="e">
        <f>#REF!</f>
        <v>#REF!</v>
      </c>
      <c r="O46" s="55" t="e">
        <f>#REF!</f>
        <v>#REF!</v>
      </c>
      <c r="P46" s="55" t="e">
        <f>#REF!</f>
        <v>#REF!</v>
      </c>
      <c r="Q46" s="55" t="e">
        <f>#REF!</f>
        <v>#REF!</v>
      </c>
      <c r="R46" s="55" t="e">
        <f>#REF!</f>
        <v>#REF!</v>
      </c>
      <c r="S46" s="57" t="e">
        <f>#REF!</f>
        <v>#REF!</v>
      </c>
      <c r="T46" s="54" t="e">
        <f>#REF!</f>
        <v>#REF!</v>
      </c>
      <c r="U46" s="55" t="e">
        <f>#REF!</f>
        <v>#REF!</v>
      </c>
      <c r="V46" s="55" t="e">
        <f>#REF!</f>
        <v>#REF!</v>
      </c>
      <c r="W46" s="56" t="e">
        <f>#REF!</f>
        <v>#REF!</v>
      </c>
      <c r="X46" s="56" t="e">
        <f>#REF!</f>
        <v>#REF!</v>
      </c>
      <c r="Y46" s="55" t="e">
        <f>#REF!</f>
        <v>#REF!</v>
      </c>
      <c r="Z46" s="55" t="e">
        <f>#REF!</f>
        <v>#REF!</v>
      </c>
      <c r="AA46" s="55" t="e">
        <f>#REF!</f>
        <v>#REF!</v>
      </c>
      <c r="AB46" s="55" t="e">
        <f>#REF!</f>
        <v>#REF!</v>
      </c>
      <c r="AC46" s="57" t="e">
        <f>#REF!</f>
        <v>#REF!</v>
      </c>
      <c r="AD46" s="158" t="e">
        <f>#REF!</f>
        <v>#REF!</v>
      </c>
      <c r="AE46" s="148" t="e">
        <f t="shared" si="8"/>
        <v>#REF!</v>
      </c>
      <c r="AF46" s="148" t="e">
        <f t="shared" si="9"/>
        <v>#REF!</v>
      </c>
      <c r="AG46" s="148" t="e">
        <f t="shared" si="10"/>
        <v>#REF!</v>
      </c>
      <c r="AH46" s="155" t="e">
        <f t="shared" si="11"/>
        <v>#REF!</v>
      </c>
      <c r="AI46" s="149" t="e">
        <f t="shared" si="12"/>
        <v>#REF!</v>
      </c>
      <c r="AJ46" s="150" t="e">
        <f t="shared" si="13"/>
        <v>#REF!</v>
      </c>
    </row>
    <row r="47" spans="1:36" ht="13.5">
      <c r="A47" s="74" t="e">
        <f>#REF!</f>
        <v>#REF!</v>
      </c>
      <c r="B47" s="75" t="e">
        <f>#REF!</f>
        <v>#REF!</v>
      </c>
      <c r="C47" s="75" t="e">
        <f>#REF!</f>
        <v>#REF!</v>
      </c>
      <c r="D47" s="76" t="str">
        <f ca="1" t="shared" si="6"/>
        <v>БД_Отчеты_СРФ_4_кв_2013.xlsm</v>
      </c>
      <c r="E47" s="77" t="str">
        <f t="shared" si="7"/>
        <v>4_кв_2013.</v>
      </c>
      <c r="F47" s="78" t="e">
        <f>#REF!</f>
        <v>#REF!</v>
      </c>
      <c r="G47" s="56" t="e">
        <f>#REF!</f>
        <v>#REF!</v>
      </c>
      <c r="H47" s="79" t="e">
        <f>#REF!</f>
        <v>#REF!</v>
      </c>
      <c r="I47" s="79" t="e">
        <f>#REF!</f>
        <v>#REF!</v>
      </c>
      <c r="J47" s="54" t="e">
        <f>#REF!</f>
        <v>#REF!</v>
      </c>
      <c r="K47" s="55" t="e">
        <f>#REF!</f>
        <v>#REF!</v>
      </c>
      <c r="L47" s="55" t="e">
        <f>#REF!</f>
        <v>#REF!</v>
      </c>
      <c r="M47" s="56" t="e">
        <f>#REF!</f>
        <v>#REF!</v>
      </c>
      <c r="N47" s="56" t="e">
        <f>#REF!</f>
        <v>#REF!</v>
      </c>
      <c r="O47" s="55" t="e">
        <f>#REF!</f>
        <v>#REF!</v>
      </c>
      <c r="P47" s="55" t="e">
        <f>#REF!</f>
        <v>#REF!</v>
      </c>
      <c r="Q47" s="55" t="e">
        <f>#REF!</f>
        <v>#REF!</v>
      </c>
      <c r="R47" s="55" t="e">
        <f>#REF!</f>
        <v>#REF!</v>
      </c>
      <c r="S47" s="57" t="e">
        <f>#REF!</f>
        <v>#REF!</v>
      </c>
      <c r="T47" s="54" t="e">
        <f>#REF!</f>
        <v>#REF!</v>
      </c>
      <c r="U47" s="55" t="e">
        <f>#REF!</f>
        <v>#REF!</v>
      </c>
      <c r="V47" s="55" t="e">
        <f>#REF!</f>
        <v>#REF!</v>
      </c>
      <c r="W47" s="56" t="e">
        <f>#REF!</f>
        <v>#REF!</v>
      </c>
      <c r="X47" s="56" t="e">
        <f>#REF!</f>
        <v>#REF!</v>
      </c>
      <c r="Y47" s="55" t="e">
        <f>#REF!</f>
        <v>#REF!</v>
      </c>
      <c r="Z47" s="55" t="e">
        <f>#REF!</f>
        <v>#REF!</v>
      </c>
      <c r="AA47" s="55" t="e">
        <f>#REF!</f>
        <v>#REF!</v>
      </c>
      <c r="AB47" s="55" t="e">
        <f>#REF!</f>
        <v>#REF!</v>
      </c>
      <c r="AC47" s="57" t="e">
        <f>#REF!</f>
        <v>#REF!</v>
      </c>
      <c r="AD47" s="158" t="e">
        <f>#REF!</f>
        <v>#REF!</v>
      </c>
      <c r="AE47" s="148" t="e">
        <f t="shared" si="8"/>
        <v>#REF!</v>
      </c>
      <c r="AF47" s="148" t="e">
        <f t="shared" si="9"/>
        <v>#REF!</v>
      </c>
      <c r="AG47" s="148" t="e">
        <f t="shared" si="10"/>
        <v>#REF!</v>
      </c>
      <c r="AH47" s="155" t="e">
        <f t="shared" si="11"/>
        <v>#REF!</v>
      </c>
      <c r="AI47" s="149" t="e">
        <f t="shared" si="12"/>
        <v>#REF!</v>
      </c>
      <c r="AJ47" s="150" t="e">
        <f t="shared" si="13"/>
        <v>#REF!</v>
      </c>
    </row>
    <row r="48" spans="1:36" ht="13.5">
      <c r="A48" s="74" t="e">
        <f>#REF!</f>
        <v>#REF!</v>
      </c>
      <c r="B48" s="75" t="e">
        <f>#REF!</f>
        <v>#REF!</v>
      </c>
      <c r="C48" s="75" t="e">
        <f>#REF!</f>
        <v>#REF!</v>
      </c>
      <c r="D48" s="76" t="str">
        <f ca="1" t="shared" si="6"/>
        <v>БД_Отчеты_СРФ_4_кв_2013.xlsm</v>
      </c>
      <c r="E48" s="77" t="str">
        <f t="shared" si="7"/>
        <v>4_кв_2013.</v>
      </c>
      <c r="F48" s="78" t="e">
        <f>#REF!</f>
        <v>#REF!</v>
      </c>
      <c r="G48" s="56" t="e">
        <f>#REF!</f>
        <v>#REF!</v>
      </c>
      <c r="H48" s="110" t="e">
        <f>#REF!</f>
        <v>#REF!</v>
      </c>
      <c r="I48" s="66" t="e">
        <f>#REF!</f>
        <v>#REF!</v>
      </c>
      <c r="J48" s="54" t="e">
        <f>#REF!</f>
        <v>#REF!</v>
      </c>
      <c r="K48" s="55" t="e">
        <f>#REF!</f>
        <v>#REF!</v>
      </c>
      <c r="L48" s="55" t="e">
        <f>#REF!</f>
        <v>#REF!</v>
      </c>
      <c r="M48" s="56" t="e">
        <f>#REF!</f>
        <v>#REF!</v>
      </c>
      <c r="N48" s="56" t="e">
        <f>#REF!</f>
        <v>#REF!</v>
      </c>
      <c r="O48" s="55" t="e">
        <f>#REF!</f>
        <v>#REF!</v>
      </c>
      <c r="P48" s="55" t="e">
        <f>#REF!</f>
        <v>#REF!</v>
      </c>
      <c r="Q48" s="55" t="e">
        <f>#REF!</f>
        <v>#REF!</v>
      </c>
      <c r="R48" s="55" t="e">
        <f>#REF!</f>
        <v>#REF!</v>
      </c>
      <c r="S48" s="57" t="e">
        <f>#REF!</f>
        <v>#REF!</v>
      </c>
      <c r="T48" s="54" t="e">
        <f>#REF!</f>
        <v>#REF!</v>
      </c>
      <c r="U48" s="55" t="e">
        <f>#REF!</f>
        <v>#REF!</v>
      </c>
      <c r="V48" s="55" t="e">
        <f>#REF!</f>
        <v>#REF!</v>
      </c>
      <c r="W48" s="56" t="e">
        <f>#REF!</f>
        <v>#REF!</v>
      </c>
      <c r="X48" s="56" t="e">
        <f>#REF!</f>
        <v>#REF!</v>
      </c>
      <c r="Y48" s="55" t="e">
        <f>#REF!</f>
        <v>#REF!</v>
      </c>
      <c r="Z48" s="55" t="e">
        <f>#REF!</f>
        <v>#REF!</v>
      </c>
      <c r="AA48" s="55" t="e">
        <f>#REF!</f>
        <v>#REF!</v>
      </c>
      <c r="AB48" s="55" t="e">
        <f>#REF!</f>
        <v>#REF!</v>
      </c>
      <c r="AC48" s="57" t="e">
        <f>#REF!</f>
        <v>#REF!</v>
      </c>
      <c r="AD48" s="158" t="e">
        <f>#REF!</f>
        <v>#REF!</v>
      </c>
      <c r="AE48" s="148" t="e">
        <f t="shared" si="8"/>
        <v>#REF!</v>
      </c>
      <c r="AF48" s="148" t="e">
        <f t="shared" si="9"/>
        <v>#REF!</v>
      </c>
      <c r="AG48" s="148" t="e">
        <f t="shared" si="10"/>
        <v>#REF!</v>
      </c>
      <c r="AH48" s="155" t="e">
        <f t="shared" si="11"/>
        <v>#REF!</v>
      </c>
      <c r="AI48" s="149" t="e">
        <f t="shared" si="12"/>
        <v>#REF!</v>
      </c>
      <c r="AJ48" s="150" t="e">
        <f t="shared" si="13"/>
        <v>#REF!</v>
      </c>
    </row>
    <row r="49" spans="1:36" ht="13.5">
      <c r="A49" s="74" t="e">
        <f>#REF!</f>
        <v>#REF!</v>
      </c>
      <c r="B49" s="75" t="e">
        <f>#REF!</f>
        <v>#REF!</v>
      </c>
      <c r="C49" s="75" t="e">
        <f>#REF!</f>
        <v>#REF!</v>
      </c>
      <c r="D49" s="76" t="str">
        <f ca="1" t="shared" si="6"/>
        <v>БД_Отчеты_СРФ_4_кв_2013.xlsm</v>
      </c>
      <c r="E49" s="77" t="str">
        <f t="shared" si="7"/>
        <v>4_кв_2013.</v>
      </c>
      <c r="F49" s="78" t="e">
        <f>#REF!</f>
        <v>#REF!</v>
      </c>
      <c r="G49" s="56" t="e">
        <f>#REF!</f>
        <v>#REF!</v>
      </c>
      <c r="H49" s="110" t="e">
        <f>#REF!</f>
        <v>#REF!</v>
      </c>
      <c r="I49" s="66" t="e">
        <f>#REF!</f>
        <v>#REF!</v>
      </c>
      <c r="J49" s="54" t="e">
        <f>#REF!</f>
        <v>#REF!</v>
      </c>
      <c r="K49" s="55" t="e">
        <f>#REF!</f>
        <v>#REF!</v>
      </c>
      <c r="L49" s="55" t="e">
        <f>#REF!</f>
        <v>#REF!</v>
      </c>
      <c r="M49" s="56" t="e">
        <f>#REF!</f>
        <v>#REF!</v>
      </c>
      <c r="N49" s="56" t="e">
        <f>#REF!</f>
        <v>#REF!</v>
      </c>
      <c r="O49" s="55" t="e">
        <f>#REF!</f>
        <v>#REF!</v>
      </c>
      <c r="P49" s="55" t="e">
        <f>#REF!</f>
        <v>#REF!</v>
      </c>
      <c r="Q49" s="55" t="e">
        <f>#REF!</f>
        <v>#REF!</v>
      </c>
      <c r="R49" s="55" t="e">
        <f>#REF!</f>
        <v>#REF!</v>
      </c>
      <c r="S49" s="57" t="e">
        <f>#REF!</f>
        <v>#REF!</v>
      </c>
      <c r="T49" s="54" t="e">
        <f>#REF!</f>
        <v>#REF!</v>
      </c>
      <c r="U49" s="55" t="e">
        <f>#REF!</f>
        <v>#REF!</v>
      </c>
      <c r="V49" s="55" t="e">
        <f>#REF!</f>
        <v>#REF!</v>
      </c>
      <c r="W49" s="56" t="e">
        <f>#REF!</f>
        <v>#REF!</v>
      </c>
      <c r="X49" s="56" t="e">
        <f>#REF!</f>
        <v>#REF!</v>
      </c>
      <c r="Y49" s="55" t="e">
        <f>#REF!</f>
        <v>#REF!</v>
      </c>
      <c r="Z49" s="55" t="e">
        <f>#REF!</f>
        <v>#REF!</v>
      </c>
      <c r="AA49" s="55" t="e">
        <f>#REF!</f>
        <v>#REF!</v>
      </c>
      <c r="AB49" s="55" t="e">
        <f>#REF!</f>
        <v>#REF!</v>
      </c>
      <c r="AC49" s="57" t="e">
        <f>#REF!</f>
        <v>#REF!</v>
      </c>
      <c r="AD49" s="158" t="e">
        <f>#REF!</f>
        <v>#REF!</v>
      </c>
      <c r="AE49" s="148" t="e">
        <f t="shared" si="8"/>
        <v>#REF!</v>
      </c>
      <c r="AF49" s="148" t="e">
        <f t="shared" si="9"/>
        <v>#REF!</v>
      </c>
      <c r="AG49" s="148" t="e">
        <f t="shared" si="10"/>
        <v>#REF!</v>
      </c>
      <c r="AH49" s="155" t="e">
        <f t="shared" si="11"/>
        <v>#REF!</v>
      </c>
      <c r="AI49" s="149" t="e">
        <f t="shared" si="12"/>
        <v>#REF!</v>
      </c>
      <c r="AJ49" s="150" t="e">
        <f t="shared" si="13"/>
        <v>#REF!</v>
      </c>
    </row>
    <row r="50" spans="1:36" ht="13.5">
      <c r="A50" s="74" t="e">
        <f>#REF!</f>
        <v>#REF!</v>
      </c>
      <c r="B50" s="75" t="e">
        <f>#REF!</f>
        <v>#REF!</v>
      </c>
      <c r="C50" s="75" t="e">
        <f>#REF!</f>
        <v>#REF!</v>
      </c>
      <c r="D50" s="76" t="str">
        <f ca="1" t="shared" si="6"/>
        <v>БД_Отчеты_СРФ_4_кв_2013.xlsm</v>
      </c>
      <c r="E50" s="77" t="str">
        <f t="shared" si="7"/>
        <v>4_кв_2013.</v>
      </c>
      <c r="F50" s="78" t="e">
        <f>#REF!</f>
        <v>#REF!</v>
      </c>
      <c r="G50" s="56" t="e">
        <f>#REF!</f>
        <v>#REF!</v>
      </c>
      <c r="H50" s="110" t="e">
        <f>#REF!</f>
        <v>#REF!</v>
      </c>
      <c r="I50" s="66" t="e">
        <f>#REF!</f>
        <v>#REF!</v>
      </c>
      <c r="J50" s="54" t="e">
        <f>#REF!</f>
        <v>#REF!</v>
      </c>
      <c r="K50" s="55" t="e">
        <f>#REF!</f>
        <v>#REF!</v>
      </c>
      <c r="L50" s="55" t="e">
        <f>#REF!</f>
        <v>#REF!</v>
      </c>
      <c r="M50" s="56" t="e">
        <f>#REF!</f>
        <v>#REF!</v>
      </c>
      <c r="N50" s="56" t="e">
        <f>#REF!</f>
        <v>#REF!</v>
      </c>
      <c r="O50" s="55" t="e">
        <f>#REF!</f>
        <v>#REF!</v>
      </c>
      <c r="P50" s="55" t="e">
        <f>#REF!</f>
        <v>#REF!</v>
      </c>
      <c r="Q50" s="55" t="e">
        <f>#REF!</f>
        <v>#REF!</v>
      </c>
      <c r="R50" s="55" t="e">
        <f>#REF!</f>
        <v>#REF!</v>
      </c>
      <c r="S50" s="57" t="e">
        <f>#REF!</f>
        <v>#REF!</v>
      </c>
      <c r="T50" s="54" t="e">
        <f>#REF!</f>
        <v>#REF!</v>
      </c>
      <c r="U50" s="55" t="e">
        <f>#REF!</f>
        <v>#REF!</v>
      </c>
      <c r="V50" s="55" t="e">
        <f>#REF!</f>
        <v>#REF!</v>
      </c>
      <c r="W50" s="56" t="e">
        <f>#REF!</f>
        <v>#REF!</v>
      </c>
      <c r="X50" s="56" t="e">
        <f>#REF!</f>
        <v>#REF!</v>
      </c>
      <c r="Y50" s="55" t="e">
        <f>#REF!</f>
        <v>#REF!</v>
      </c>
      <c r="Z50" s="55" t="e">
        <f>#REF!</f>
        <v>#REF!</v>
      </c>
      <c r="AA50" s="55" t="e">
        <f>#REF!</f>
        <v>#REF!</v>
      </c>
      <c r="AB50" s="55" t="e">
        <f>#REF!</f>
        <v>#REF!</v>
      </c>
      <c r="AC50" s="57" t="e">
        <f>#REF!</f>
        <v>#REF!</v>
      </c>
      <c r="AD50" s="158" t="e">
        <f>#REF!</f>
        <v>#REF!</v>
      </c>
      <c r="AE50" s="148" t="e">
        <f t="shared" si="8"/>
        <v>#REF!</v>
      </c>
      <c r="AF50" s="148" t="e">
        <f t="shared" si="9"/>
        <v>#REF!</v>
      </c>
      <c r="AG50" s="148" t="e">
        <f t="shared" si="10"/>
        <v>#REF!</v>
      </c>
      <c r="AH50" s="155" t="e">
        <f t="shared" si="11"/>
        <v>#REF!</v>
      </c>
      <c r="AI50" s="149" t="e">
        <f t="shared" si="12"/>
        <v>#REF!</v>
      </c>
      <c r="AJ50" s="150" t="e">
        <f t="shared" si="13"/>
        <v>#REF!</v>
      </c>
    </row>
    <row r="51" spans="1:36" ht="13.5">
      <c r="A51" s="74" t="e">
        <f>#REF!</f>
        <v>#REF!</v>
      </c>
      <c r="B51" s="75" t="e">
        <f>#REF!</f>
        <v>#REF!</v>
      </c>
      <c r="C51" s="75" t="e">
        <f>#REF!</f>
        <v>#REF!</v>
      </c>
      <c r="D51" s="76" t="str">
        <f ca="1" t="shared" si="6"/>
        <v>БД_Отчеты_СРФ_4_кв_2013.xlsm</v>
      </c>
      <c r="E51" s="77" t="str">
        <f t="shared" si="7"/>
        <v>4_кв_2013.</v>
      </c>
      <c r="F51" s="78" t="e">
        <f>#REF!</f>
        <v>#REF!</v>
      </c>
      <c r="G51" s="56" t="e">
        <f>#REF!</f>
        <v>#REF!</v>
      </c>
      <c r="H51" s="110" t="e">
        <f>#REF!</f>
        <v>#REF!</v>
      </c>
      <c r="I51" s="66" t="e">
        <f>#REF!</f>
        <v>#REF!</v>
      </c>
      <c r="J51" s="54" t="e">
        <f>#REF!</f>
        <v>#REF!</v>
      </c>
      <c r="K51" s="55" t="e">
        <f>#REF!</f>
        <v>#REF!</v>
      </c>
      <c r="L51" s="55" t="e">
        <f>#REF!</f>
        <v>#REF!</v>
      </c>
      <c r="M51" s="56" t="e">
        <f>#REF!</f>
        <v>#REF!</v>
      </c>
      <c r="N51" s="56" t="e">
        <f>#REF!</f>
        <v>#REF!</v>
      </c>
      <c r="O51" s="55" t="e">
        <f>#REF!</f>
        <v>#REF!</v>
      </c>
      <c r="P51" s="55" t="e">
        <f>#REF!</f>
        <v>#REF!</v>
      </c>
      <c r="Q51" s="55" t="e">
        <f>#REF!</f>
        <v>#REF!</v>
      </c>
      <c r="R51" s="55" t="e">
        <f>#REF!</f>
        <v>#REF!</v>
      </c>
      <c r="S51" s="57" t="e">
        <f>#REF!</f>
        <v>#REF!</v>
      </c>
      <c r="T51" s="54" t="e">
        <f>#REF!</f>
        <v>#REF!</v>
      </c>
      <c r="U51" s="55" t="e">
        <f>#REF!</f>
        <v>#REF!</v>
      </c>
      <c r="V51" s="55" t="e">
        <f>#REF!</f>
        <v>#REF!</v>
      </c>
      <c r="W51" s="56" t="e">
        <f>#REF!</f>
        <v>#REF!</v>
      </c>
      <c r="X51" s="56" t="e">
        <f>#REF!</f>
        <v>#REF!</v>
      </c>
      <c r="Y51" s="55" t="e">
        <f>#REF!</f>
        <v>#REF!</v>
      </c>
      <c r="Z51" s="55" t="e">
        <f>#REF!</f>
        <v>#REF!</v>
      </c>
      <c r="AA51" s="55" t="e">
        <f>#REF!</f>
        <v>#REF!</v>
      </c>
      <c r="AB51" s="55" t="e">
        <f>#REF!</f>
        <v>#REF!</v>
      </c>
      <c r="AC51" s="57" t="e">
        <f>#REF!</f>
        <v>#REF!</v>
      </c>
      <c r="AD51" s="158" t="e">
        <f>#REF!</f>
        <v>#REF!</v>
      </c>
      <c r="AE51" s="148" t="e">
        <f t="shared" si="8"/>
        <v>#REF!</v>
      </c>
      <c r="AF51" s="148" t="e">
        <f t="shared" si="9"/>
        <v>#REF!</v>
      </c>
      <c r="AG51" s="148" t="e">
        <f t="shared" si="10"/>
        <v>#REF!</v>
      </c>
      <c r="AH51" s="155" t="e">
        <f t="shared" si="11"/>
        <v>#REF!</v>
      </c>
      <c r="AI51" s="149" t="e">
        <f t="shared" si="12"/>
        <v>#REF!</v>
      </c>
      <c r="AJ51" s="150" t="e">
        <f t="shared" si="13"/>
        <v>#REF!</v>
      </c>
    </row>
    <row r="52" spans="1:36" ht="13.5">
      <c r="A52" s="74" t="e">
        <f>#REF!</f>
        <v>#REF!</v>
      </c>
      <c r="B52" s="75" t="e">
        <f>#REF!</f>
        <v>#REF!</v>
      </c>
      <c r="C52" s="75" t="e">
        <f>#REF!</f>
        <v>#REF!</v>
      </c>
      <c r="D52" s="76" t="str">
        <f ca="1" t="shared" si="6"/>
        <v>БД_Отчеты_СРФ_4_кв_2013.xlsm</v>
      </c>
      <c r="E52" s="77" t="str">
        <f t="shared" si="7"/>
        <v>4_кв_2013.</v>
      </c>
      <c r="F52" s="78" t="e">
        <f>#REF!</f>
        <v>#REF!</v>
      </c>
      <c r="G52" s="56" t="e">
        <f>#REF!</f>
        <v>#REF!</v>
      </c>
      <c r="H52" s="110" t="e">
        <f>#REF!</f>
        <v>#REF!</v>
      </c>
      <c r="I52" s="66" t="e">
        <f>#REF!</f>
        <v>#REF!</v>
      </c>
      <c r="J52" s="54" t="e">
        <f>#REF!</f>
        <v>#REF!</v>
      </c>
      <c r="K52" s="55" t="e">
        <f>#REF!</f>
        <v>#REF!</v>
      </c>
      <c r="L52" s="55" t="e">
        <f>#REF!</f>
        <v>#REF!</v>
      </c>
      <c r="M52" s="56" t="e">
        <f>#REF!</f>
        <v>#REF!</v>
      </c>
      <c r="N52" s="56" t="e">
        <f>#REF!</f>
        <v>#REF!</v>
      </c>
      <c r="O52" s="55" t="e">
        <f>#REF!</f>
        <v>#REF!</v>
      </c>
      <c r="P52" s="55" t="e">
        <f>#REF!</f>
        <v>#REF!</v>
      </c>
      <c r="Q52" s="55" t="e">
        <f>#REF!</f>
        <v>#REF!</v>
      </c>
      <c r="R52" s="55" t="e">
        <f>#REF!</f>
        <v>#REF!</v>
      </c>
      <c r="S52" s="57" t="e">
        <f>#REF!</f>
        <v>#REF!</v>
      </c>
      <c r="T52" s="54" t="e">
        <f>#REF!</f>
        <v>#REF!</v>
      </c>
      <c r="U52" s="55" t="e">
        <f>#REF!</f>
        <v>#REF!</v>
      </c>
      <c r="V52" s="55" t="e">
        <f>#REF!</f>
        <v>#REF!</v>
      </c>
      <c r="W52" s="56" t="e">
        <f>#REF!</f>
        <v>#REF!</v>
      </c>
      <c r="X52" s="56" t="e">
        <f>#REF!</f>
        <v>#REF!</v>
      </c>
      <c r="Y52" s="55" t="e">
        <f>#REF!</f>
        <v>#REF!</v>
      </c>
      <c r="Z52" s="55" t="e">
        <f>#REF!</f>
        <v>#REF!</v>
      </c>
      <c r="AA52" s="55" t="e">
        <f>#REF!</f>
        <v>#REF!</v>
      </c>
      <c r="AB52" s="55" t="e">
        <f>#REF!</f>
        <v>#REF!</v>
      </c>
      <c r="AC52" s="57" t="e">
        <f>#REF!</f>
        <v>#REF!</v>
      </c>
      <c r="AD52" s="158" t="e">
        <f>#REF!</f>
        <v>#REF!</v>
      </c>
      <c r="AE52" s="148" t="e">
        <f t="shared" si="8"/>
        <v>#REF!</v>
      </c>
      <c r="AF52" s="148" t="e">
        <f t="shared" si="9"/>
        <v>#REF!</v>
      </c>
      <c r="AG52" s="148" t="e">
        <f t="shared" si="10"/>
        <v>#REF!</v>
      </c>
      <c r="AH52" s="155" t="e">
        <f t="shared" si="11"/>
        <v>#REF!</v>
      </c>
      <c r="AI52" s="149" t="e">
        <f t="shared" si="12"/>
        <v>#REF!</v>
      </c>
      <c r="AJ52" s="150" t="e">
        <f t="shared" si="13"/>
        <v>#REF!</v>
      </c>
    </row>
    <row r="53" spans="1:36" ht="13.5">
      <c r="A53" s="74" t="e">
        <f>#REF!</f>
        <v>#REF!</v>
      </c>
      <c r="B53" s="75" t="e">
        <f>#REF!</f>
        <v>#REF!</v>
      </c>
      <c r="C53" s="75" t="e">
        <f>#REF!</f>
        <v>#REF!</v>
      </c>
      <c r="D53" s="76" t="str">
        <f ca="1" t="shared" si="6"/>
        <v>БД_Отчеты_СРФ_4_кв_2013.xlsm</v>
      </c>
      <c r="E53" s="77" t="str">
        <f t="shared" si="7"/>
        <v>4_кв_2013.</v>
      </c>
      <c r="F53" s="78" t="e">
        <f>#REF!</f>
        <v>#REF!</v>
      </c>
      <c r="G53" s="56" t="e">
        <f>#REF!</f>
        <v>#REF!</v>
      </c>
      <c r="H53" s="110" t="e">
        <f>#REF!</f>
        <v>#REF!</v>
      </c>
      <c r="I53" s="66" t="e">
        <f>#REF!</f>
        <v>#REF!</v>
      </c>
      <c r="J53" s="54" t="e">
        <f>#REF!</f>
        <v>#REF!</v>
      </c>
      <c r="K53" s="55" t="e">
        <f>#REF!</f>
        <v>#REF!</v>
      </c>
      <c r="L53" s="55" t="e">
        <f>#REF!</f>
        <v>#REF!</v>
      </c>
      <c r="M53" s="56" t="e">
        <f>#REF!</f>
        <v>#REF!</v>
      </c>
      <c r="N53" s="56" t="e">
        <f>#REF!</f>
        <v>#REF!</v>
      </c>
      <c r="O53" s="55" t="e">
        <f>#REF!</f>
        <v>#REF!</v>
      </c>
      <c r="P53" s="55" t="e">
        <f>#REF!</f>
        <v>#REF!</v>
      </c>
      <c r="Q53" s="55" t="e">
        <f>#REF!</f>
        <v>#REF!</v>
      </c>
      <c r="R53" s="55" t="e">
        <f>#REF!</f>
        <v>#REF!</v>
      </c>
      <c r="S53" s="57" t="e">
        <f>#REF!</f>
        <v>#REF!</v>
      </c>
      <c r="T53" s="54" t="e">
        <f>#REF!</f>
        <v>#REF!</v>
      </c>
      <c r="U53" s="55" t="e">
        <f>#REF!</f>
        <v>#REF!</v>
      </c>
      <c r="V53" s="55" t="e">
        <f>#REF!</f>
        <v>#REF!</v>
      </c>
      <c r="W53" s="56" t="e">
        <f>#REF!</f>
        <v>#REF!</v>
      </c>
      <c r="X53" s="56" t="e">
        <f>#REF!</f>
        <v>#REF!</v>
      </c>
      <c r="Y53" s="55" t="e">
        <f>#REF!</f>
        <v>#REF!</v>
      </c>
      <c r="Z53" s="55" t="e">
        <f>#REF!</f>
        <v>#REF!</v>
      </c>
      <c r="AA53" s="55" t="e">
        <f>#REF!</f>
        <v>#REF!</v>
      </c>
      <c r="AB53" s="55" t="e">
        <f>#REF!</f>
        <v>#REF!</v>
      </c>
      <c r="AC53" s="57" t="e">
        <f>#REF!</f>
        <v>#REF!</v>
      </c>
      <c r="AD53" s="158" t="e">
        <f>#REF!</f>
        <v>#REF!</v>
      </c>
      <c r="AE53" s="148" t="e">
        <f t="shared" si="8"/>
        <v>#REF!</v>
      </c>
      <c r="AF53" s="148" t="e">
        <f t="shared" si="9"/>
        <v>#REF!</v>
      </c>
      <c r="AG53" s="148" t="e">
        <f t="shared" si="10"/>
        <v>#REF!</v>
      </c>
      <c r="AH53" s="155" t="e">
        <f t="shared" si="11"/>
        <v>#REF!</v>
      </c>
      <c r="AI53" s="149" t="e">
        <f t="shared" si="12"/>
        <v>#REF!</v>
      </c>
      <c r="AJ53" s="150" t="e">
        <f t="shared" si="13"/>
        <v>#REF!</v>
      </c>
    </row>
    <row r="54" spans="1:36" ht="13.5">
      <c r="A54" s="74" t="e">
        <f>#REF!</f>
        <v>#REF!</v>
      </c>
      <c r="B54" s="75" t="e">
        <f>#REF!</f>
        <v>#REF!</v>
      </c>
      <c r="C54" s="75" t="e">
        <f>#REF!</f>
        <v>#REF!</v>
      </c>
      <c r="D54" s="76" t="str">
        <f ca="1" t="shared" si="6"/>
        <v>БД_Отчеты_СРФ_4_кв_2013.xlsm</v>
      </c>
      <c r="E54" s="77" t="str">
        <f t="shared" si="7"/>
        <v>4_кв_2013.</v>
      </c>
      <c r="F54" s="78" t="e">
        <f>#REF!</f>
        <v>#REF!</v>
      </c>
      <c r="G54" s="56" t="e">
        <f>#REF!</f>
        <v>#REF!</v>
      </c>
      <c r="H54" s="110" t="e">
        <f>#REF!</f>
        <v>#REF!</v>
      </c>
      <c r="I54" s="66" t="e">
        <f>#REF!</f>
        <v>#REF!</v>
      </c>
      <c r="J54" s="54" t="e">
        <f>#REF!</f>
        <v>#REF!</v>
      </c>
      <c r="K54" s="55" t="e">
        <f>#REF!</f>
        <v>#REF!</v>
      </c>
      <c r="L54" s="55" t="e">
        <f>#REF!</f>
        <v>#REF!</v>
      </c>
      <c r="M54" s="56" t="e">
        <f>#REF!</f>
        <v>#REF!</v>
      </c>
      <c r="N54" s="56" t="e">
        <f>#REF!</f>
        <v>#REF!</v>
      </c>
      <c r="O54" s="55" t="e">
        <f>#REF!</f>
        <v>#REF!</v>
      </c>
      <c r="P54" s="55" t="e">
        <f>#REF!</f>
        <v>#REF!</v>
      </c>
      <c r="Q54" s="55" t="e">
        <f>#REF!</f>
        <v>#REF!</v>
      </c>
      <c r="R54" s="55" t="e">
        <f>#REF!</f>
        <v>#REF!</v>
      </c>
      <c r="S54" s="57" t="e">
        <f>#REF!</f>
        <v>#REF!</v>
      </c>
      <c r="T54" s="54" t="e">
        <f>#REF!</f>
        <v>#REF!</v>
      </c>
      <c r="U54" s="55" t="e">
        <f>#REF!</f>
        <v>#REF!</v>
      </c>
      <c r="V54" s="55" t="e">
        <f>#REF!</f>
        <v>#REF!</v>
      </c>
      <c r="W54" s="56" t="e">
        <f>#REF!</f>
        <v>#REF!</v>
      </c>
      <c r="X54" s="56" t="e">
        <f>#REF!</f>
        <v>#REF!</v>
      </c>
      <c r="Y54" s="55" t="e">
        <f>#REF!</f>
        <v>#REF!</v>
      </c>
      <c r="Z54" s="55" t="e">
        <f>#REF!</f>
        <v>#REF!</v>
      </c>
      <c r="AA54" s="55" t="e">
        <f>#REF!</f>
        <v>#REF!</v>
      </c>
      <c r="AB54" s="55" t="e">
        <f>#REF!</f>
        <v>#REF!</v>
      </c>
      <c r="AC54" s="57" t="e">
        <f>#REF!</f>
        <v>#REF!</v>
      </c>
      <c r="AD54" s="158" t="e">
        <f>#REF!</f>
        <v>#REF!</v>
      </c>
      <c r="AE54" s="148" t="e">
        <f t="shared" si="8"/>
        <v>#REF!</v>
      </c>
      <c r="AF54" s="148" t="e">
        <f t="shared" si="9"/>
        <v>#REF!</v>
      </c>
      <c r="AG54" s="148" t="e">
        <f t="shared" si="10"/>
        <v>#REF!</v>
      </c>
      <c r="AH54" s="155" t="e">
        <f t="shared" si="11"/>
        <v>#REF!</v>
      </c>
      <c r="AI54" s="149" t="e">
        <f t="shared" si="12"/>
        <v>#REF!</v>
      </c>
      <c r="AJ54" s="150" t="e">
        <f t="shared" si="13"/>
        <v>#REF!</v>
      </c>
    </row>
    <row r="55" spans="1:36" ht="13.5">
      <c r="A55" s="112" t="e">
        <f>#REF!</f>
        <v>#REF!</v>
      </c>
      <c r="B55" s="113" t="e">
        <f>#REF!</f>
        <v>#REF!</v>
      </c>
      <c r="C55" s="113" t="e">
        <f>#REF!</f>
        <v>#REF!</v>
      </c>
      <c r="D55" s="114" t="str">
        <f ca="1" t="shared" si="6"/>
        <v>БД_Отчеты_СРФ_4_кв_2013.xlsm</v>
      </c>
      <c r="E55" s="115" t="str">
        <f t="shared" si="7"/>
        <v>4_кв_2013.</v>
      </c>
      <c r="F55" s="116" t="e">
        <f>#REF!</f>
        <v>#REF!</v>
      </c>
      <c r="G55" s="108" t="e">
        <f>#REF!</f>
        <v>#REF!</v>
      </c>
      <c r="H55" s="117" t="e">
        <f>#REF!</f>
        <v>#REF!</v>
      </c>
      <c r="I55" s="66" t="e">
        <f>#REF!</f>
        <v>#REF!</v>
      </c>
      <c r="J55" s="106" t="e">
        <f>#REF!</f>
        <v>#REF!</v>
      </c>
      <c r="K55" s="107" t="e">
        <f>#REF!</f>
        <v>#REF!</v>
      </c>
      <c r="L55" s="107" t="e">
        <f>#REF!</f>
        <v>#REF!</v>
      </c>
      <c r="M55" s="108" t="e">
        <f>#REF!</f>
        <v>#REF!</v>
      </c>
      <c r="N55" s="108" t="e">
        <f>#REF!</f>
        <v>#REF!</v>
      </c>
      <c r="O55" s="107" t="e">
        <f>#REF!</f>
        <v>#REF!</v>
      </c>
      <c r="P55" s="107" t="e">
        <f>#REF!</f>
        <v>#REF!</v>
      </c>
      <c r="Q55" s="107" t="e">
        <f>#REF!</f>
        <v>#REF!</v>
      </c>
      <c r="R55" s="107" t="e">
        <f>#REF!</f>
        <v>#REF!</v>
      </c>
      <c r="S55" s="109" t="e">
        <f>#REF!</f>
        <v>#REF!</v>
      </c>
      <c r="T55" s="106" t="e">
        <f>#REF!</f>
        <v>#REF!</v>
      </c>
      <c r="U55" s="107" t="e">
        <f>#REF!</f>
        <v>#REF!</v>
      </c>
      <c r="V55" s="107" t="e">
        <f>#REF!</f>
        <v>#REF!</v>
      </c>
      <c r="W55" s="108" t="e">
        <f>#REF!</f>
        <v>#REF!</v>
      </c>
      <c r="X55" s="108" t="e">
        <f>#REF!</f>
        <v>#REF!</v>
      </c>
      <c r="Y55" s="107" t="e">
        <f>#REF!</f>
        <v>#REF!</v>
      </c>
      <c r="Z55" s="107" t="e">
        <f>#REF!</f>
        <v>#REF!</v>
      </c>
      <c r="AA55" s="107" t="e">
        <f>#REF!</f>
        <v>#REF!</v>
      </c>
      <c r="AB55" s="107" t="e">
        <f>#REF!</f>
        <v>#REF!</v>
      </c>
      <c r="AC55" s="109" t="e">
        <f>#REF!</f>
        <v>#REF!</v>
      </c>
      <c r="AD55" s="159" t="e">
        <f>#REF!</f>
        <v>#REF!</v>
      </c>
      <c r="AE55" s="148" t="e">
        <f t="shared" si="8"/>
        <v>#REF!</v>
      </c>
      <c r="AF55" s="148" t="e">
        <f t="shared" si="9"/>
        <v>#REF!</v>
      </c>
      <c r="AG55" s="148" t="e">
        <f t="shared" si="10"/>
        <v>#REF!</v>
      </c>
      <c r="AH55" s="155" t="e">
        <f t="shared" si="11"/>
        <v>#REF!</v>
      </c>
      <c r="AI55" s="149" t="e">
        <f t="shared" si="12"/>
        <v>#REF!</v>
      </c>
      <c r="AJ55" s="150" t="e">
        <f t="shared" si="13"/>
        <v>#REF!</v>
      </c>
    </row>
    <row r="56" spans="1:36" ht="36" customHeight="1" thickBot="1">
      <c r="A56" s="118" t="e">
        <f>#REF!</f>
        <v>#REF!</v>
      </c>
      <c r="B56" s="119" t="e">
        <f>#REF!</f>
        <v>#REF!</v>
      </c>
      <c r="C56" s="119" t="e">
        <f>#REF!</f>
        <v>#REF!</v>
      </c>
      <c r="D56" s="120" t="str">
        <f ca="1" t="shared" si="6"/>
        <v>БД_Отчеты_СРФ_4_кв_2013.xlsm</v>
      </c>
      <c r="E56" s="121" t="str">
        <f t="shared" si="7"/>
        <v>4_кв_2013.</v>
      </c>
      <c r="F56" s="122" t="e">
        <f>#REF!</f>
        <v>#REF!</v>
      </c>
      <c r="G56" s="122" t="e">
        <f>#REF!</f>
        <v>#REF!</v>
      </c>
      <c r="H56" s="123" t="e">
        <f>#REF!</f>
        <v>#REF!</v>
      </c>
      <c r="I56" s="111" t="e">
        <f>#REF!</f>
        <v>#REF!</v>
      </c>
      <c r="J56" s="58" t="e">
        <f>#REF!</f>
        <v>#REF!</v>
      </c>
      <c r="K56" s="59" t="e">
        <f>#REF!</f>
        <v>#REF!</v>
      </c>
      <c r="L56" s="59" t="e">
        <f>#REF!</f>
        <v>#REF!</v>
      </c>
      <c r="M56" s="59" t="e">
        <f>#REF!</f>
        <v>#REF!</v>
      </c>
      <c r="N56" s="59" t="e">
        <f>#REF!</f>
        <v>#REF!</v>
      </c>
      <c r="O56" s="59" t="e">
        <f>#REF!</f>
        <v>#REF!</v>
      </c>
      <c r="P56" s="59" t="e">
        <f>#REF!</f>
        <v>#REF!</v>
      </c>
      <c r="Q56" s="59" t="e">
        <f>#REF!</f>
        <v>#REF!</v>
      </c>
      <c r="R56" s="59" t="e">
        <f>#REF!</f>
        <v>#REF!</v>
      </c>
      <c r="S56" s="60" t="e">
        <f>#REF!</f>
        <v>#REF!</v>
      </c>
      <c r="T56" s="58" t="e">
        <f>#REF!</f>
        <v>#REF!</v>
      </c>
      <c r="U56" s="59" t="e">
        <f>#REF!</f>
        <v>#REF!</v>
      </c>
      <c r="V56" s="59" t="e">
        <f>#REF!</f>
        <v>#REF!</v>
      </c>
      <c r="W56" s="59" t="e">
        <f>#REF!</f>
        <v>#REF!</v>
      </c>
      <c r="X56" s="59" t="e">
        <f>#REF!</f>
        <v>#REF!</v>
      </c>
      <c r="Y56" s="59" t="e">
        <f>#REF!</f>
        <v>#REF!</v>
      </c>
      <c r="Z56" s="59" t="e">
        <f>#REF!</f>
        <v>#REF!</v>
      </c>
      <c r="AA56" s="59" t="e">
        <f>#REF!</f>
        <v>#REF!</v>
      </c>
      <c r="AB56" s="59" t="e">
        <f>#REF!</f>
        <v>#REF!</v>
      </c>
      <c r="AC56" s="60" t="e">
        <f>#REF!</f>
        <v>#REF!</v>
      </c>
      <c r="AD56" s="160" t="e">
        <f>#REF!</f>
        <v>#REF!</v>
      </c>
      <c r="AE56" s="151" t="e">
        <f t="shared" si="8"/>
        <v>#REF!</v>
      </c>
      <c r="AF56" s="151" t="e">
        <f t="shared" si="9"/>
        <v>#REF!</v>
      </c>
      <c r="AG56" s="151" t="e">
        <f t="shared" si="10"/>
        <v>#REF!</v>
      </c>
      <c r="AH56" s="156" t="e">
        <f t="shared" si="11"/>
        <v>#REF!</v>
      </c>
      <c r="AI56" s="152" t="e">
        <f t="shared" si="12"/>
        <v>#REF!</v>
      </c>
      <c r="AJ56" s="153" t="e">
        <f t="shared" si="13"/>
        <v>#REF!</v>
      </c>
    </row>
    <row r="57" spans="1:30" ht="14.25" thickTop="1">
      <c r="A57" s="49"/>
      <c r="B57" s="49"/>
      <c r="C57" s="49"/>
      <c r="D57" s="50"/>
      <c r="E57" s="52"/>
      <c r="F57" s="53"/>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1:36" ht="13.5">
      <c r="A58" s="80"/>
      <c r="B58" s="80"/>
      <c r="C58" s="80"/>
      <c r="D58" s="81"/>
      <c r="E58" s="81"/>
      <c r="F58" s="82"/>
      <c r="G58" s="83"/>
      <c r="H58" s="83"/>
      <c r="I58" s="83"/>
      <c r="J58" s="84" t="e">
        <f>SUM(J6:J55)-#REF!</f>
        <v>#REF!</v>
      </c>
      <c r="K58" s="84" t="e">
        <f>SUM(K6:K55)-#REF!</f>
        <v>#REF!</v>
      </c>
      <c r="L58" s="84" t="e">
        <f>SUM(L6:L55)-#REF!</f>
        <v>#REF!</v>
      </c>
      <c r="M58" s="84" t="e">
        <f>SUM(M6:M55)-#REF!</f>
        <v>#REF!</v>
      </c>
      <c r="N58" s="84" t="e">
        <f>SUM(N6:N55)-#REF!</f>
        <v>#REF!</v>
      </c>
      <c r="O58" s="84" t="e">
        <f>SUM(O6:O55)-#REF!</f>
        <v>#REF!</v>
      </c>
      <c r="P58" s="84" t="e">
        <f>SUM(P6:P55)-#REF!</f>
        <v>#REF!</v>
      </c>
      <c r="Q58" s="84" t="e">
        <f>SUM(Q6:Q55)-#REF!</f>
        <v>#REF!</v>
      </c>
      <c r="R58" s="84" t="e">
        <f>SUM(R6:R55)-#REF!</f>
        <v>#REF!</v>
      </c>
      <c r="S58" s="84" t="e">
        <f>SUM(S6:S55)-#REF!</f>
        <v>#REF!</v>
      </c>
      <c r="T58" s="84" t="e">
        <f>SUM(T6:T55)-#REF!</f>
        <v>#REF!</v>
      </c>
      <c r="U58" s="84" t="e">
        <f>SUM(U6:U55)-#REF!</f>
        <v>#REF!</v>
      </c>
      <c r="V58" s="84" t="e">
        <f>SUM(V6:V55)-#REF!</f>
        <v>#REF!</v>
      </c>
      <c r="W58" s="84" t="e">
        <f>SUM(W6:W55)-#REF!</f>
        <v>#REF!</v>
      </c>
      <c r="X58" s="84" t="e">
        <f>SUM(X6:X55)-#REF!</f>
        <v>#REF!</v>
      </c>
      <c r="Y58" s="84" t="e">
        <f>SUM(Y6:Y55)-#REF!</f>
        <v>#REF!</v>
      </c>
      <c r="Z58" s="84" t="e">
        <f>SUM(Z6:Z55)-#REF!</f>
        <v>#REF!</v>
      </c>
      <c r="AA58" s="84" t="e">
        <f>SUM(AA6:AA55)-#REF!</f>
        <v>#REF!</v>
      </c>
      <c r="AB58" s="84" t="e">
        <f>SUM(AB6:AB55)-#REF!</f>
        <v>#REF!</v>
      </c>
      <c r="AC58" s="84" t="e">
        <f>SUM(AC6:AC55)-#REF!</f>
        <v>#REF!</v>
      </c>
      <c r="AD58" s="83"/>
      <c r="AE58" s="143"/>
      <c r="AF58" s="143"/>
      <c r="AG58" s="143"/>
      <c r="AH58" s="143"/>
      <c r="AI58" s="143"/>
      <c r="AJ58" s="143"/>
    </row>
    <row r="59" spans="1:30" ht="13.5">
      <c r="A59" s="49"/>
      <c r="B59" s="49"/>
      <c r="C59" s="49"/>
      <c r="D59" s="50"/>
      <c r="E59" s="52"/>
      <c r="F59" s="53"/>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0" ht="13.5">
      <c r="A60" s="49"/>
      <c r="B60" s="49"/>
      <c r="C60" s="49"/>
      <c r="D60" s="50"/>
      <c r="E60" s="52"/>
      <c r="F60" s="53"/>
      <c r="G60" s="51"/>
      <c r="H60" s="51"/>
      <c r="I60" s="51"/>
      <c r="J60" s="51"/>
      <c r="K60" s="51"/>
      <c r="L60" s="51"/>
      <c r="M60" s="51"/>
      <c r="N60" s="51"/>
      <c r="O60" s="51"/>
      <c r="P60" s="51"/>
      <c r="Q60" s="51"/>
      <c r="R60" s="51"/>
      <c r="S60" s="51"/>
      <c r="T60" s="51"/>
      <c r="U60" s="51"/>
      <c r="V60" s="51"/>
      <c r="W60" s="51"/>
      <c r="X60" s="51"/>
      <c r="Y60" s="51"/>
      <c r="Z60" s="51"/>
      <c r="AA60" s="51"/>
      <c r="AB60" s="51"/>
      <c r="AC60" s="51"/>
      <c r="AD60" s="51"/>
    </row>
    <row r="61" spans="1:30" ht="13.5">
      <c r="A61" s="49"/>
      <c r="B61" s="49"/>
      <c r="C61" s="49"/>
      <c r="D61" s="50"/>
      <c r="E61" s="52"/>
      <c r="F61" s="53"/>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1:30" ht="13.5">
      <c r="A62" s="49"/>
      <c r="B62" s="49"/>
      <c r="C62" s="49"/>
      <c r="D62" s="50"/>
      <c r="E62" s="52"/>
      <c r="F62" s="53"/>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0" ht="13.5">
      <c r="A63" s="49"/>
      <c r="B63" s="49"/>
      <c r="C63" s="49"/>
      <c r="D63" s="50"/>
      <c r="E63" s="52"/>
      <c r="F63" s="53"/>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1:30" ht="13.5">
      <c r="A64" s="49"/>
      <c r="B64" s="49"/>
      <c r="C64" s="49"/>
      <c r="D64" s="50"/>
      <c r="E64" s="52"/>
      <c r="F64" s="53"/>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1:30" ht="13.5">
      <c r="A65" s="49"/>
      <c r="B65" s="49"/>
      <c r="C65" s="49"/>
      <c r="D65" s="50"/>
      <c r="E65" s="52"/>
      <c r="F65" s="53"/>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ht="13.5">
      <c r="A66" s="49"/>
      <c r="B66" s="49"/>
      <c r="C66" s="49"/>
      <c r="D66" s="50"/>
      <c r="E66" s="52"/>
      <c r="F66" s="53"/>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1:30" ht="13.5">
      <c r="A67" s="49"/>
      <c r="B67" s="49"/>
      <c r="C67" s="49"/>
      <c r="D67" s="50"/>
      <c r="E67" s="52"/>
      <c r="F67" s="53"/>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ht="13.5">
      <c r="A68" s="49"/>
      <c r="B68" s="49"/>
      <c r="C68" s="49"/>
      <c r="D68" s="50"/>
      <c r="E68" s="52"/>
      <c r="F68" s="53"/>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ht="13.5">
      <c r="A69" s="49"/>
      <c r="B69" s="49"/>
      <c r="C69" s="49"/>
      <c r="D69" s="50"/>
      <c r="E69" s="52"/>
      <c r="F69" s="53"/>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ht="13.5">
      <c r="A70" s="49"/>
      <c r="B70" s="49"/>
      <c r="C70" s="49"/>
      <c r="D70" s="50"/>
      <c r="E70" s="52"/>
      <c r="F70" s="53"/>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ht="13.5">
      <c r="A71" s="49"/>
      <c r="B71" s="49"/>
      <c r="C71" s="49"/>
      <c r="D71" s="50"/>
      <c r="E71" s="52"/>
      <c r="F71" s="53"/>
      <c r="G71" s="51"/>
      <c r="H71" s="51"/>
      <c r="I71" s="51"/>
      <c r="J71" s="51"/>
      <c r="K71" s="51"/>
      <c r="L71" s="51"/>
      <c r="M71" s="51"/>
      <c r="N71" s="51"/>
      <c r="O71" s="51"/>
      <c r="P71" s="51"/>
      <c r="Q71" s="51"/>
      <c r="R71" s="51"/>
      <c r="S71" s="51"/>
      <c r="T71" s="51"/>
      <c r="U71" s="51"/>
      <c r="V71" s="51"/>
      <c r="W71" s="51"/>
      <c r="X71" s="51"/>
      <c r="Y71" s="51"/>
      <c r="Z71" s="51"/>
      <c r="AA71" s="51"/>
      <c r="AB71" s="51"/>
      <c r="AC71" s="51"/>
      <c r="AD71" s="51"/>
    </row>
    <row r="72" spans="1:30" ht="13.5">
      <c r="A72" s="49"/>
      <c r="B72" s="49"/>
      <c r="C72" s="49"/>
      <c r="D72" s="50"/>
      <c r="E72" s="52"/>
      <c r="F72" s="53"/>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ht="13.5">
      <c r="A73" s="49"/>
      <c r="B73" s="49"/>
      <c r="C73" s="49"/>
      <c r="D73" s="50"/>
      <c r="E73" s="52"/>
      <c r="F73" s="53"/>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ht="13.5">
      <c r="A74" s="49"/>
      <c r="B74" s="49"/>
      <c r="C74" s="49"/>
      <c r="D74" s="50"/>
      <c r="E74" s="52"/>
      <c r="F74" s="53"/>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ht="13.5">
      <c r="A75" s="49"/>
      <c r="B75" s="49"/>
      <c r="C75" s="49"/>
      <c r="D75" s="50"/>
      <c r="E75" s="52"/>
      <c r="F75" s="53"/>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1:30" ht="13.5">
      <c r="A76" s="49"/>
      <c r="B76" s="49"/>
      <c r="C76" s="49"/>
      <c r="D76" s="50"/>
      <c r="E76" s="52"/>
      <c r="F76" s="53"/>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1:30" ht="13.5">
      <c r="A77" s="49"/>
      <c r="B77" s="49"/>
      <c r="C77" s="49"/>
      <c r="D77" s="50"/>
      <c r="E77" s="52"/>
      <c r="F77" s="53"/>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ht="13.5">
      <c r="A78" s="49"/>
      <c r="B78" s="49"/>
      <c r="C78" s="49"/>
      <c r="D78" s="50"/>
      <c r="E78" s="52"/>
      <c r="F78" s="53"/>
      <c r="G78" s="51"/>
      <c r="H78" s="51"/>
      <c r="I78" s="51"/>
      <c r="J78" s="51"/>
      <c r="K78" s="51"/>
      <c r="L78" s="51"/>
      <c r="M78" s="51"/>
      <c r="N78" s="51"/>
      <c r="O78" s="51"/>
      <c r="P78" s="51"/>
      <c r="Q78" s="51"/>
      <c r="R78" s="51"/>
      <c r="S78" s="51"/>
      <c r="T78" s="51"/>
      <c r="U78" s="51"/>
      <c r="V78" s="51"/>
      <c r="W78" s="51"/>
      <c r="X78" s="51"/>
      <c r="Y78" s="51"/>
      <c r="Z78" s="51"/>
      <c r="AA78" s="51"/>
      <c r="AB78" s="51"/>
      <c r="AC78" s="51"/>
      <c r="AD78" s="51"/>
    </row>
  </sheetData>
  <sheetProtection/>
  <mergeCells count="31">
    <mergeCell ref="M3:N3"/>
    <mergeCell ref="AA3:AA4"/>
    <mergeCell ref="Y3:Z3"/>
    <mergeCell ref="J1:AC1"/>
    <mergeCell ref="Q3:Q4"/>
    <mergeCell ref="R3:S3"/>
    <mergeCell ref="A1:A4"/>
    <mergeCell ref="H1:H4"/>
    <mergeCell ref="E1:E4"/>
    <mergeCell ref="F1:F4"/>
    <mergeCell ref="C1:C4"/>
    <mergeCell ref="D1:D4"/>
    <mergeCell ref="B1:B4"/>
    <mergeCell ref="O3:P3"/>
    <mergeCell ref="T3:T4"/>
    <mergeCell ref="J2:S2"/>
    <mergeCell ref="J3:J4"/>
    <mergeCell ref="U3:V3"/>
    <mergeCell ref="G1:G4"/>
    <mergeCell ref="I1:I4"/>
    <mergeCell ref="K3:L3"/>
    <mergeCell ref="T2:AC2"/>
    <mergeCell ref="W3:X3"/>
    <mergeCell ref="AJ1:AJ4"/>
    <mergeCell ref="AB3:AC3"/>
    <mergeCell ref="AI1:AI4"/>
    <mergeCell ref="AG1:AG4"/>
    <mergeCell ref="AH1:AH4"/>
    <mergeCell ref="AF1:AF4"/>
    <mergeCell ref="AE1:AE4"/>
    <mergeCell ref="AD1:AD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B84"/>
  <sheetViews>
    <sheetView view="pageBreakPreview" zoomScale="60" zoomScalePageLayoutView="0" workbookViewId="0" topLeftCell="A1">
      <selection activeCell="B32" sqref="B32"/>
    </sheetView>
  </sheetViews>
  <sheetFormatPr defaultColWidth="9.00390625" defaultRowHeight="12.75"/>
  <cols>
    <col min="1" max="1" width="23.875" style="0" bestFit="1" customWidth="1"/>
    <col min="2" max="2" width="57.25390625" style="0" customWidth="1"/>
  </cols>
  <sheetData>
    <row r="1" spans="1:2" ht="60" customHeight="1" thickBot="1">
      <c r="A1" s="228" t="s">
        <v>52</v>
      </c>
      <c r="B1" s="229" t="s">
        <v>51</v>
      </c>
    </row>
    <row r="2" spans="1:2" ht="12.75">
      <c r="A2" s="219" t="s">
        <v>475</v>
      </c>
      <c r="B2" s="222" t="s">
        <v>547</v>
      </c>
    </row>
    <row r="3" spans="1:2" ht="12.75">
      <c r="A3" s="220" t="s">
        <v>476</v>
      </c>
      <c r="B3" s="223" t="s">
        <v>548</v>
      </c>
    </row>
    <row r="4" spans="1:2" ht="12.75">
      <c r="A4" s="219" t="s">
        <v>477</v>
      </c>
      <c r="B4" s="224" t="s">
        <v>549</v>
      </c>
    </row>
    <row r="5" spans="1:2" ht="12.75">
      <c r="A5" s="220" t="s">
        <v>478</v>
      </c>
      <c r="B5" s="223" t="s">
        <v>550</v>
      </c>
    </row>
    <row r="6" spans="1:2" ht="12.75">
      <c r="A6" s="219" t="s">
        <v>479</v>
      </c>
      <c r="B6" s="224" t="s">
        <v>551</v>
      </c>
    </row>
    <row r="7" spans="1:2" ht="12.75">
      <c r="A7" s="220" t="s">
        <v>480</v>
      </c>
      <c r="B7" s="223" t="s">
        <v>118</v>
      </c>
    </row>
    <row r="8" spans="1:2" ht="12.75">
      <c r="A8" s="219" t="s">
        <v>481</v>
      </c>
      <c r="B8" s="224" t="s">
        <v>552</v>
      </c>
    </row>
    <row r="9" spans="1:2" ht="12.75">
      <c r="A9" s="220" t="s">
        <v>482</v>
      </c>
      <c r="B9" s="223" t="s">
        <v>553</v>
      </c>
    </row>
    <row r="10" spans="1:2" ht="12.75">
      <c r="A10" s="219" t="s">
        <v>483</v>
      </c>
      <c r="B10" s="224" t="s">
        <v>554</v>
      </c>
    </row>
    <row r="11" spans="1:2" ht="12.75">
      <c r="A11" s="220" t="s">
        <v>324</v>
      </c>
      <c r="B11" s="223" t="s">
        <v>555</v>
      </c>
    </row>
    <row r="12" spans="1:2" ht="12.75">
      <c r="A12" s="219" t="s">
        <v>325</v>
      </c>
      <c r="B12" s="224" t="s">
        <v>556</v>
      </c>
    </row>
    <row r="13" spans="1:2" ht="12.75">
      <c r="A13" s="220" t="s">
        <v>326</v>
      </c>
      <c r="B13" s="223" t="s">
        <v>557</v>
      </c>
    </row>
    <row r="14" spans="1:2" ht="12.75">
      <c r="A14" s="219" t="s">
        <v>327</v>
      </c>
      <c r="B14" s="224" t="s">
        <v>558</v>
      </c>
    </row>
    <row r="15" spans="1:2" ht="12.75">
      <c r="A15" s="220" t="s">
        <v>328</v>
      </c>
      <c r="B15" s="223" t="s">
        <v>559</v>
      </c>
    </row>
    <row r="16" spans="1:2" ht="12.75">
      <c r="A16" s="219" t="s">
        <v>329</v>
      </c>
      <c r="B16" s="224" t="s">
        <v>560</v>
      </c>
    </row>
    <row r="17" spans="1:2" ht="12.75">
      <c r="A17" s="220" t="s">
        <v>330</v>
      </c>
      <c r="B17" s="223" t="s">
        <v>561</v>
      </c>
    </row>
    <row r="18" spans="1:2" ht="12.75">
      <c r="A18" s="219" t="s">
        <v>471</v>
      </c>
      <c r="B18" s="224" t="s">
        <v>562</v>
      </c>
    </row>
    <row r="19" spans="1:2" ht="12.75">
      <c r="A19" s="220" t="s">
        <v>331</v>
      </c>
      <c r="B19" s="223" t="s">
        <v>563</v>
      </c>
    </row>
    <row r="20" spans="1:2" ht="12.75">
      <c r="A20" s="219" t="s">
        <v>332</v>
      </c>
      <c r="B20" s="224" t="s">
        <v>564</v>
      </c>
    </row>
    <row r="21" spans="1:2" ht="12.75">
      <c r="A21" s="220" t="s">
        <v>340</v>
      </c>
      <c r="B21" s="223" t="s">
        <v>565</v>
      </c>
    </row>
    <row r="22" spans="1:2" ht="12.75">
      <c r="A22" s="219" t="s">
        <v>484</v>
      </c>
      <c r="B22" s="224" t="s">
        <v>134</v>
      </c>
    </row>
    <row r="23" spans="1:2" ht="12.75">
      <c r="A23" s="220" t="s">
        <v>485</v>
      </c>
      <c r="B23" s="223" t="s">
        <v>566</v>
      </c>
    </row>
    <row r="24" spans="1:2" ht="12.75">
      <c r="A24" s="219" t="s">
        <v>486</v>
      </c>
      <c r="B24" s="224" t="s">
        <v>567</v>
      </c>
    </row>
    <row r="25" spans="1:2" ht="12.75">
      <c r="A25" s="220" t="s">
        <v>487</v>
      </c>
      <c r="B25" s="223" t="s">
        <v>568</v>
      </c>
    </row>
    <row r="26" spans="1:2" ht="12.75">
      <c r="A26" s="219" t="s">
        <v>488</v>
      </c>
      <c r="B26" s="224" t="s">
        <v>569</v>
      </c>
    </row>
    <row r="27" spans="1:2" ht="12.75">
      <c r="A27" s="220" t="s">
        <v>489</v>
      </c>
      <c r="B27" s="223" t="s">
        <v>570</v>
      </c>
    </row>
    <row r="28" spans="1:2" ht="12.75">
      <c r="A28" s="219" t="s">
        <v>490</v>
      </c>
      <c r="B28" s="224" t="s">
        <v>571</v>
      </c>
    </row>
    <row r="29" spans="1:2" ht="12.75">
      <c r="A29" s="220" t="s">
        <v>491</v>
      </c>
      <c r="B29" s="223" t="s">
        <v>572</v>
      </c>
    </row>
    <row r="30" spans="1:2" ht="12.75">
      <c r="A30" s="219" t="s">
        <v>492</v>
      </c>
      <c r="B30" s="224" t="s">
        <v>573</v>
      </c>
    </row>
    <row r="31" spans="1:2" ht="12.75">
      <c r="A31" s="220" t="s">
        <v>493</v>
      </c>
      <c r="B31" s="223" t="s">
        <v>143</v>
      </c>
    </row>
    <row r="32" spans="1:2" ht="12.75">
      <c r="A32" s="219" t="s">
        <v>494</v>
      </c>
      <c r="B32" s="224" t="s">
        <v>574</v>
      </c>
    </row>
    <row r="33" spans="1:2" ht="12.75">
      <c r="A33" s="220" t="s">
        <v>495</v>
      </c>
      <c r="B33" s="223" t="s">
        <v>2</v>
      </c>
    </row>
    <row r="34" spans="1:2" ht="12.75">
      <c r="A34" s="219" t="s">
        <v>496</v>
      </c>
      <c r="B34" s="224" t="s">
        <v>3</v>
      </c>
    </row>
    <row r="35" spans="1:2" ht="12.75">
      <c r="A35" s="220" t="s">
        <v>497</v>
      </c>
      <c r="B35" s="223" t="s">
        <v>4</v>
      </c>
    </row>
    <row r="36" spans="1:2" ht="12.75">
      <c r="A36" s="219" t="s">
        <v>498</v>
      </c>
      <c r="B36" s="224" t="s">
        <v>5</v>
      </c>
    </row>
    <row r="37" spans="1:2" ht="12.75">
      <c r="A37" s="220" t="s">
        <v>499</v>
      </c>
      <c r="B37" s="223" t="s">
        <v>6</v>
      </c>
    </row>
    <row r="38" spans="1:2" ht="12.75">
      <c r="A38" s="219" t="s">
        <v>500</v>
      </c>
      <c r="B38" s="224" t="s">
        <v>7</v>
      </c>
    </row>
    <row r="39" spans="1:2" ht="12.75">
      <c r="A39" s="220" t="s">
        <v>501</v>
      </c>
      <c r="B39" s="223" t="s">
        <v>8</v>
      </c>
    </row>
    <row r="40" spans="1:2" ht="12.75">
      <c r="A40" s="219" t="s">
        <v>502</v>
      </c>
      <c r="B40" s="224" t="s">
        <v>9</v>
      </c>
    </row>
    <row r="41" spans="1:2" ht="12.75">
      <c r="A41" s="220" t="s">
        <v>503</v>
      </c>
      <c r="B41" s="223" t="s">
        <v>10</v>
      </c>
    </row>
    <row r="42" spans="1:2" ht="12.75">
      <c r="A42" s="219" t="s">
        <v>504</v>
      </c>
      <c r="B42" s="224" t="s">
        <v>11</v>
      </c>
    </row>
    <row r="43" spans="1:2" ht="12.75">
      <c r="A43" s="220" t="s">
        <v>505</v>
      </c>
      <c r="B43" s="223" t="s">
        <v>12</v>
      </c>
    </row>
    <row r="44" spans="1:2" ht="12.75">
      <c r="A44" s="219" t="s">
        <v>506</v>
      </c>
      <c r="B44" s="224" t="s">
        <v>13</v>
      </c>
    </row>
    <row r="45" spans="1:2" ht="12.75">
      <c r="A45" s="220" t="s">
        <v>507</v>
      </c>
      <c r="B45" s="223" t="s">
        <v>14</v>
      </c>
    </row>
    <row r="46" spans="1:2" ht="12.75">
      <c r="A46" s="219" t="s">
        <v>508</v>
      </c>
      <c r="B46" s="224" t="s">
        <v>15</v>
      </c>
    </row>
    <row r="47" spans="1:2" ht="12.75">
      <c r="A47" s="220" t="s">
        <v>509</v>
      </c>
      <c r="B47" s="223" t="s">
        <v>16</v>
      </c>
    </row>
    <row r="48" spans="1:2" ht="12.75">
      <c r="A48" s="219" t="s">
        <v>510</v>
      </c>
      <c r="B48" s="224" t="s">
        <v>17</v>
      </c>
    </row>
    <row r="49" spans="1:2" ht="12.75">
      <c r="A49" s="220" t="s">
        <v>511</v>
      </c>
      <c r="B49" s="223" t="s">
        <v>18</v>
      </c>
    </row>
    <row r="50" spans="1:2" ht="12.75">
      <c r="A50" s="219" t="s">
        <v>512</v>
      </c>
      <c r="B50" s="224" t="s">
        <v>19</v>
      </c>
    </row>
    <row r="51" spans="1:2" ht="12.75">
      <c r="A51" s="220" t="s">
        <v>513</v>
      </c>
      <c r="B51" s="223" t="s">
        <v>20</v>
      </c>
    </row>
    <row r="52" spans="1:2" ht="12.75">
      <c r="A52" s="219" t="s">
        <v>514</v>
      </c>
      <c r="B52" s="224" t="s">
        <v>21</v>
      </c>
    </row>
    <row r="53" spans="1:2" ht="12.75">
      <c r="A53" s="220" t="s">
        <v>515</v>
      </c>
      <c r="B53" s="223" t="s">
        <v>22</v>
      </c>
    </row>
    <row r="54" spans="1:2" ht="12.75">
      <c r="A54" s="219" t="s">
        <v>516</v>
      </c>
      <c r="B54" s="224" t="s">
        <v>23</v>
      </c>
    </row>
    <row r="55" spans="1:2" ht="12.75">
      <c r="A55" s="220" t="s">
        <v>517</v>
      </c>
      <c r="B55" s="223" t="s">
        <v>24</v>
      </c>
    </row>
    <row r="56" spans="1:2" ht="12.75">
      <c r="A56" s="219" t="s">
        <v>518</v>
      </c>
      <c r="B56" s="224" t="s">
        <v>25</v>
      </c>
    </row>
    <row r="57" spans="1:2" ht="12.75">
      <c r="A57" s="220" t="s">
        <v>519</v>
      </c>
      <c r="B57" s="225" t="s">
        <v>26</v>
      </c>
    </row>
    <row r="58" spans="1:2" ht="12.75">
      <c r="A58" s="219" t="s">
        <v>520</v>
      </c>
      <c r="B58" s="226" t="s">
        <v>27</v>
      </c>
    </row>
    <row r="59" spans="1:2" ht="12.75">
      <c r="A59" s="220" t="s">
        <v>521</v>
      </c>
      <c r="B59" s="223" t="s">
        <v>28</v>
      </c>
    </row>
    <row r="60" spans="1:2" ht="12.75">
      <c r="A60" s="219" t="s">
        <v>522</v>
      </c>
      <c r="B60" s="224" t="s">
        <v>29</v>
      </c>
    </row>
    <row r="61" spans="1:2" ht="12.75">
      <c r="A61" s="220" t="s">
        <v>523</v>
      </c>
      <c r="B61" s="223" t="s">
        <v>30</v>
      </c>
    </row>
    <row r="62" spans="1:2" ht="12.75">
      <c r="A62" s="219" t="s">
        <v>524</v>
      </c>
      <c r="B62" s="224" t="s">
        <v>31</v>
      </c>
    </row>
    <row r="63" spans="1:2" ht="12.75">
      <c r="A63" s="220" t="s">
        <v>525</v>
      </c>
      <c r="B63" s="223" t="s">
        <v>32</v>
      </c>
    </row>
    <row r="64" spans="1:2" ht="12.75">
      <c r="A64" s="219" t="s">
        <v>526</v>
      </c>
      <c r="B64" s="224" t="s">
        <v>33</v>
      </c>
    </row>
    <row r="65" spans="1:2" ht="12.75">
      <c r="A65" s="220" t="s">
        <v>527</v>
      </c>
      <c r="B65" s="223" t="s">
        <v>34</v>
      </c>
    </row>
    <row r="66" spans="1:2" ht="12.75">
      <c r="A66" s="219" t="s">
        <v>528</v>
      </c>
      <c r="B66" s="224" t="s">
        <v>35</v>
      </c>
    </row>
    <row r="67" spans="1:2" ht="12.75">
      <c r="A67" s="220" t="s">
        <v>529</v>
      </c>
      <c r="B67" s="223" t="s">
        <v>36</v>
      </c>
    </row>
    <row r="68" spans="1:2" ht="12.75">
      <c r="A68" s="219" t="s">
        <v>530</v>
      </c>
      <c r="B68" s="224" t="s">
        <v>37</v>
      </c>
    </row>
    <row r="69" spans="1:2" ht="12.75">
      <c r="A69" s="220" t="s">
        <v>531</v>
      </c>
      <c r="B69" s="223" t="s">
        <v>38</v>
      </c>
    </row>
    <row r="70" spans="1:2" ht="12.75">
      <c r="A70" s="219" t="s">
        <v>532</v>
      </c>
      <c r="B70" s="224" t="s">
        <v>39</v>
      </c>
    </row>
    <row r="71" spans="1:2" ht="12.75">
      <c r="A71" s="220" t="s">
        <v>533</v>
      </c>
      <c r="B71" s="223" t="s">
        <v>40</v>
      </c>
    </row>
    <row r="72" spans="1:2" ht="12.75">
      <c r="A72" s="219" t="s">
        <v>534</v>
      </c>
      <c r="B72" s="224" t="s">
        <v>41</v>
      </c>
    </row>
    <row r="73" spans="1:2" ht="12.75">
      <c r="A73" s="220" t="s">
        <v>535</v>
      </c>
      <c r="B73" s="223" t="s">
        <v>42</v>
      </c>
    </row>
    <row r="74" spans="1:2" ht="12.75">
      <c r="A74" s="219" t="s">
        <v>536</v>
      </c>
      <c r="B74" s="224" t="s">
        <v>43</v>
      </c>
    </row>
    <row r="75" spans="1:2" ht="12.75">
      <c r="A75" s="220" t="s">
        <v>537</v>
      </c>
      <c r="B75" s="225" t="s">
        <v>44</v>
      </c>
    </row>
    <row r="76" spans="1:2" ht="12.75">
      <c r="A76" s="219" t="s">
        <v>538</v>
      </c>
      <c r="B76" s="226" t="s">
        <v>45</v>
      </c>
    </row>
    <row r="77" spans="1:2" ht="12.75">
      <c r="A77" s="220" t="s">
        <v>539</v>
      </c>
      <c r="B77" s="223" t="s">
        <v>189</v>
      </c>
    </row>
    <row r="78" spans="1:2" ht="12.75">
      <c r="A78" s="219" t="s">
        <v>540</v>
      </c>
      <c r="B78" s="224" t="s">
        <v>46</v>
      </c>
    </row>
    <row r="79" spans="1:2" ht="12.75">
      <c r="A79" s="220" t="s">
        <v>541</v>
      </c>
      <c r="B79" s="223" t="s">
        <v>47</v>
      </c>
    </row>
    <row r="80" spans="1:2" ht="12.75">
      <c r="A80" s="219" t="s">
        <v>542</v>
      </c>
      <c r="B80" s="224" t="s">
        <v>192</v>
      </c>
    </row>
    <row r="81" spans="1:2" ht="12.75">
      <c r="A81" s="220" t="s">
        <v>543</v>
      </c>
      <c r="B81" s="223" t="s">
        <v>48</v>
      </c>
    </row>
    <row r="82" spans="1:2" ht="12.75">
      <c r="A82" s="219" t="s">
        <v>544</v>
      </c>
      <c r="B82" s="224" t="s">
        <v>49</v>
      </c>
    </row>
    <row r="83" spans="1:2" ht="12.75">
      <c r="A83" s="220" t="s">
        <v>545</v>
      </c>
      <c r="B83" s="223" t="s">
        <v>50</v>
      </c>
    </row>
    <row r="84" spans="1:2" ht="12.75">
      <c r="A84" s="221" t="s">
        <v>546</v>
      </c>
      <c r="B84" s="227" t="s">
        <v>196</v>
      </c>
    </row>
  </sheetData>
  <sheetProtection/>
  <printOptions/>
  <pageMargins left="1.1811023622047245" right="0.5905511811023623" top="0.7874015748031497" bottom="0.3937007874015748"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Lintu</cp:lastModifiedBy>
  <cp:lastPrinted>2014-01-13T06:37:33Z</cp:lastPrinted>
  <dcterms:created xsi:type="dcterms:W3CDTF">1996-10-08T23:32:33Z</dcterms:created>
  <dcterms:modified xsi:type="dcterms:W3CDTF">2014-01-19T09:44:51Z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