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<sst xmlns="http://schemas.openxmlformats.org/spreadsheetml/2006/main" count="1102" uniqueCount="575">
  <si>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</si>
  <si>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</si>
  <si>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</si>
  <si>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</si>
  <si>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</si>
  <si>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</si>
  <si>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</si>
  <si>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</si>
  <si>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</si>
  <si>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</si>
  <si>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</si>
  <si>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</si>
  <si>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</si>
  <si>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</si>
  <si>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</si>
  <si>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</si>
  <si>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</si>
  <si>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</si>
  <si>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</si>
  <si>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</si>
  <si>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</si>
  <si>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</si>
  <si>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</si>
  <si>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</si>
  <si>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</si>
  <si>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</si>
  <si>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</si>
  <si>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</si>
  <si>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</si>
  <si>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</si>
  <si>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</si>
  <si>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</si>
  <si>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</si>
  <si>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</si>
  <si>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</si>
  <si>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</si>
  <si>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</si>
  <si>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</si>
  <si>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</si>
  <si>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</si>
  <si>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</si>
  <si>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</si>
  <si>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</si>
  <si>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</si>
  <si>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</si>
  <si>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</si>
  <si>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</si>
  <si>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</si>
  <si>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</si>
  <si>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</si>
  <si>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</si>
  <si>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</si>
  <si>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</si>
  <si>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</si>
  <si>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</si>
  <si>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</si>
  <si>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</si>
  <si>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</si>
  <si>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</si>
  <si>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</si>
  <si>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</si>
  <si>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</si>
  <si>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</si>
  <si>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</si>
  <si>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</si>
  <si>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</si>
  <si>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</si>
  <si>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</si>
  <si>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</si>
  <si>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</si>
  <si>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Приобретена  автоматизированная система обеспечения безопасности дорожного движения на региональных дорогах Архангельской области включающая в себя  комплексы фото-, видеофиксации "Одиссей" установленные в трех точках на региональных дорогах Архангельской области.
Установлены комплекы фото-, видеофиксации, в том числе:
- 3 комплекса "Одиссей"
- 1 комплекс "Стрелка-СТ"</t>
  </si>
  <si>
    <t>Направлено 134 267 постановлений по делам об административных правонарушениях, выявленных с применением средств фото-, видеофиксации нарушений Правил дорожного движения, работающих в автоматическом режиме</t>
  </si>
  <si>
    <t>Направлено 90 366 постановлений по делам об административных правонарушениях, выявленных с применением средств фото-, видеофиксации нарушений Правил дорожного движения, работающих в автоматическом режиме</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</si>
  <si>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</si>
  <si>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</si>
  <si>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</si>
  <si>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</si>
  <si>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</si>
  <si>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</si>
  <si>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</si>
  <si>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</si>
  <si>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</si>
  <si>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</si>
  <si>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</si>
  <si>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</si>
  <si>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</si>
  <si>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</si>
  <si>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</si>
  <si>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</si>
  <si>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</si>
  <si>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</si>
  <si>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</si>
  <si>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</si>
  <si>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</si>
  <si>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</si>
  <si>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</si>
  <si>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</si>
  <si>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</si>
  <si>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</si>
  <si>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</si>
  <si>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</si>
  <si>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</si>
  <si>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</si>
  <si>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</si>
  <si>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</si>
  <si>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</si>
  <si>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</si>
  <si>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</si>
  <si>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</si>
  <si>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</si>
  <si>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</si>
  <si>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</si>
  <si>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</si>
  <si>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</si>
  <si>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</si>
  <si>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</si>
  <si>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</si>
  <si>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</si>
  <si>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</si>
  <si>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</si>
  <si>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</si>
  <si>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</si>
  <si>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</si>
  <si>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</si>
  <si>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</si>
  <si>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</si>
  <si>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</si>
  <si>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</si>
  <si>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</si>
  <si>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</si>
  <si>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</si>
  <si>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</si>
  <si>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</si>
  <si>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</si>
  <si>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</si>
  <si>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</si>
  <si>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</si>
  <si>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</si>
  <si>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</si>
  <si>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</si>
  <si>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</si>
  <si>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</si>
  <si>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</si>
  <si>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</si>
  <si>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</si>
  <si>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</si>
  <si>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</si>
  <si>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</si>
  <si>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</si>
  <si>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</si>
  <si>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</si>
  <si>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</si>
  <si>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</si>
  <si>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</si>
  <si>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</si>
  <si>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</si>
  <si>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</si>
  <si>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</si>
  <si>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</si>
  <si>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</si>
  <si>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</si>
  <si>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</si>
  <si>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</si>
  <si>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</si>
  <si>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</si>
  <si>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</si>
  <si>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</si>
  <si>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</si>
  <si>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</si>
  <si>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</si>
  <si>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</si>
  <si>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</si>
  <si>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</si>
  <si>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</si>
  <si>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</si>
  <si>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</si>
  <si>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</si>
  <si>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</si>
  <si>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</si>
  <si>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</si>
  <si>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</si>
  <si>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</si>
  <si>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</si>
  <si>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</si>
  <si>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Эффективное применение специальных технических средств фиксации нарушений Правил дорожного движения, работающих в автоматическом режиме</t>
  </si>
  <si>
    <t>шт</t>
  </si>
  <si>
    <t>шт.</t>
  </si>
  <si>
    <t xml:space="preserve">Установлены 3 автоматизированные системы управления движением </t>
  </si>
  <si>
    <t xml:space="preserve">Разработано 4 проекта устройства линий искусственного освещения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</si>
  <si>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</si>
  <si>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</si>
  <si>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</si>
  <si>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</si>
  <si>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</si>
  <si>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</si>
  <si>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</si>
  <si>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</si>
  <si>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</si>
  <si>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</si>
  <si>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</si>
  <si>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</si>
  <si>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</si>
  <si>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</si>
  <si>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</si>
  <si>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</si>
  <si>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</si>
  <si>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</si>
  <si>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</si>
  <si>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</si>
  <si>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</si>
  <si>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</si>
  <si>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</si>
  <si>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</si>
  <si>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</si>
  <si>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</si>
  <si>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</si>
  <si>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</si>
  <si>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</si>
  <si>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</si>
  <si>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</si>
  <si>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</si>
  <si>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</si>
  <si>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</si>
  <si>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</si>
  <si>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</si>
  <si>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</si>
  <si>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</si>
  <si>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</si>
  <si>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</si>
  <si>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</si>
  <si>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</si>
  <si>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</si>
  <si>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</si>
  <si>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</si>
  <si>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</si>
  <si>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</si>
  <si>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</si>
  <si>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</si>
  <si>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</si>
  <si>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</si>
  <si>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</si>
  <si>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</si>
  <si>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</si>
  <si>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</si>
  <si>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</si>
  <si>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</si>
  <si>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</si>
  <si>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</si>
  <si>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</si>
  <si>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</si>
  <si>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</si>
  <si>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</si>
  <si>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</si>
  <si>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</si>
  <si>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</si>
  <si>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</si>
  <si>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</si>
  <si>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</si>
  <si>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</si>
  <si>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</si>
  <si>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</si>
  <si>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</si>
  <si>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</si>
  <si>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</si>
  <si>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</si>
  <si>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</si>
  <si>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</si>
  <si>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</si>
  <si>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</si>
  <si>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</si>
  <si>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</si>
  <si>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</si>
  <si>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</si>
  <si>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</si>
  <si>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</si>
  <si>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</si>
  <si>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</si>
  <si>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</si>
  <si>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</si>
  <si>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</si>
  <si>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</si>
  <si>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</si>
  <si>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</si>
  <si>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</si>
  <si>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</si>
  <si>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</si>
  <si>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</si>
  <si>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</si>
  <si>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</si>
  <si>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</si>
  <si>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</si>
  <si>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</si>
  <si>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</si>
  <si>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</si>
  <si>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Исполняющий обязанности руководителя агентства по транспорту Архангельской области</t>
  </si>
  <si>
    <t>punyagov@dvinaland.ru</t>
  </si>
  <si>
    <t>65-66-15</t>
  </si>
  <si>
    <t>Мартынов М.Л.</t>
  </si>
  <si>
    <t>Ведущий консультант</t>
  </si>
  <si>
    <t>Пунягов С.В.</t>
  </si>
  <si>
    <t>Ведомственная целевая программа Архангельской области "Повышение безопасности дорожного движения в Архангельской области (2013-2015 годы)"</t>
  </si>
  <si>
    <t>Распоряжение агентства по транспорту Архангельской области от 17 декабря 2012 года № 60-р</t>
  </si>
  <si>
    <t>Оборудовано 247 пешеходных переходов дорожными знаками 5.19.1 (5.19.2) «Пешеходный переход» на щитах с флуоресцентной пленкой желто-зеленого цвета.
На 34 пешеходных переходах термопластиком нанесена дорожная разметка 1.14.1, обозначающая пешеходный переход термопластиком.</t>
  </si>
  <si>
    <t>Развитие системы автоматического контроля и выявления нарушений Правил дорожного движения. Эффективное применение специальных технических средств фиксации нарушений Правил дорожного движения, работающих в автоматическом режиме</t>
  </si>
  <si>
    <t>Установка автоматизированных систем управления движением (информационных щитов переменной информации) на наиболее интенсивных участках дорог регионального значения с целью информирования водителей транспортных средств об условиях движения</t>
  </si>
  <si>
    <t>Оборудование пешеходных переходов дорожными знаками со световозвращающей пленкой типа «В» по ГОСТ Р 52290-2004 на щитах с флуоресцентной пленкой желто-зеленого цвета и нанесение термопластиком дорожной разметки на них, устройство дополнительного освещения</t>
  </si>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</sst>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79">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sz val="11"/>
      <color indexed="9"/>
      <name val="Arial Narrow"/>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8.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hair"/>
      <right style="medium"/>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hair"/>
      <top style="medium"/>
      <bottom/>
    </border>
    <border>
      <left style="hair"/>
      <right style="medium"/>
      <top/>
      <bottom style="hair"/>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right style="medium"/>
      <top/>
      <bottom/>
    </border>
    <border>
      <left style="medium"/>
      <right style="medium"/>
      <top/>
      <bottom style="medium"/>
    </border>
    <border>
      <left style="medium"/>
      <right/>
      <top/>
      <bottom style="medium">
        <color indexed="8"/>
      </bottom>
    </border>
    <border>
      <left/>
      <right style="medium"/>
      <top/>
      <bottom style="medium">
        <color indexed="8"/>
      </bottom>
    </border>
    <border>
      <left/>
      <right/>
      <top style="medium"/>
      <bottom/>
    </border>
    <border>
      <left/>
      <right/>
      <top/>
      <bottom style="medium"/>
    </border>
    <border>
      <left style="hair"/>
      <right style="medium"/>
      <top style="medium"/>
      <bottom/>
    </border>
    <border>
      <left style="hair"/>
      <right style="medium"/>
      <top/>
      <bottom/>
    </border>
    <border>
      <left style="hair"/>
      <right style="medium"/>
      <top/>
      <bottom style="mediu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0" fillId="0" borderId="0">
      <alignment/>
      <protection/>
    </xf>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1" borderId="0" applyNumberFormat="0" applyBorder="0" applyAlignment="0" applyProtection="0"/>
  </cellStyleXfs>
  <cellXfs count="339">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72"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2"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horizontal="center"/>
      <protection locked="0"/>
    </xf>
    <xf numFmtId="0" fontId="23" fillId="0" borderId="10" xfId="0" applyFont="1" applyBorder="1" applyAlignment="1" applyProtection="1">
      <alignment/>
      <protection locked="0"/>
    </xf>
    <xf numFmtId="173" fontId="20" fillId="32" borderId="13" xfId="0" applyNumberFormat="1" applyFont="1" applyFill="1" applyBorder="1" applyAlignment="1" applyProtection="1">
      <alignment vertical="center"/>
      <protection/>
    </xf>
    <xf numFmtId="173" fontId="20" fillId="32" borderId="14" xfId="0" applyNumberFormat="1" applyFont="1" applyFill="1" applyBorder="1" applyAlignment="1" applyProtection="1">
      <alignment vertical="center"/>
      <protection/>
    </xf>
    <xf numFmtId="3" fontId="20" fillId="32" borderId="13" xfId="0" applyNumberFormat="1" applyFont="1" applyFill="1" applyBorder="1" applyAlignment="1" applyProtection="1">
      <alignment vertical="center"/>
      <protection/>
    </xf>
    <xf numFmtId="3" fontId="20" fillId="32"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73" fontId="19" fillId="0" borderId="15" xfId="0" applyNumberFormat="1" applyFont="1" applyBorder="1" applyAlignment="1">
      <alignment horizontal="center" vertical="top" wrapText="1"/>
    </xf>
    <xf numFmtId="173"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73" fontId="19" fillId="0" borderId="16" xfId="0" applyNumberFormat="1" applyFont="1" applyBorder="1" applyAlignment="1">
      <alignment horizontal="center" vertical="top" wrapText="1"/>
    </xf>
    <xf numFmtId="173" fontId="19" fillId="0" borderId="17" xfId="0" applyNumberFormat="1" applyFont="1" applyBorder="1" applyAlignment="1">
      <alignment horizontal="center" vertical="top" wrapText="1"/>
    </xf>
    <xf numFmtId="173" fontId="19" fillId="0" borderId="18" xfId="0" applyNumberFormat="1" applyFont="1" applyBorder="1" applyAlignment="1">
      <alignment horizontal="center" vertical="top" wrapText="1"/>
    </xf>
    <xf numFmtId="173" fontId="19" fillId="0" borderId="19" xfId="0" applyNumberFormat="1" applyFont="1" applyBorder="1" applyAlignment="1">
      <alignment horizontal="center" vertical="top" wrapText="1"/>
    </xf>
    <xf numFmtId="173" fontId="19" fillId="0" borderId="20" xfId="0" applyNumberFormat="1" applyFont="1" applyBorder="1" applyAlignment="1">
      <alignment horizontal="center" vertical="top" wrapText="1"/>
    </xf>
    <xf numFmtId="173"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73"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3" borderId="0" xfId="0" applyFont="1" applyFill="1" applyAlignment="1">
      <alignment/>
    </xf>
    <xf numFmtId="0" fontId="19" fillId="33" borderId="0" xfId="0" applyFont="1" applyFill="1" applyAlignment="1" quotePrefix="1">
      <alignment/>
    </xf>
    <xf numFmtId="1" fontId="19" fillId="33" borderId="0" xfId="0" applyNumberFormat="1" applyFont="1" applyFill="1" applyAlignment="1">
      <alignment horizontal="center" vertical="top" wrapText="1"/>
    </xf>
    <xf numFmtId="49" fontId="19" fillId="33" borderId="0" xfId="0" applyNumberFormat="1" applyFont="1" applyFill="1" applyAlignment="1">
      <alignment horizontal="center" vertical="top" wrapText="1"/>
    </xf>
    <xf numFmtId="173" fontId="25" fillId="33"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4" borderId="36" xfId="0" applyFont="1" applyFill="1" applyBorder="1" applyAlignment="1" applyProtection="1">
      <alignment horizontal="center" vertical="top" wrapText="1"/>
      <protection/>
    </xf>
    <xf numFmtId="0" fontId="20" fillId="34" borderId="0" xfId="0" applyFont="1" applyFill="1" applyBorder="1" applyAlignment="1" applyProtection="1">
      <alignment horizontal="center" vertical="top" wrapText="1"/>
      <protection/>
    </xf>
    <xf numFmtId="0" fontId="20" fillId="34" borderId="37" xfId="0" applyFont="1" applyFill="1" applyBorder="1" applyAlignment="1" applyProtection="1">
      <alignment horizontal="center" vertical="top" wrapText="1"/>
      <protection/>
    </xf>
    <xf numFmtId="0" fontId="20" fillId="34" borderId="38" xfId="0" applyFont="1" applyFill="1" applyBorder="1" applyAlignment="1" applyProtection="1">
      <alignment horizontal="center" vertical="top" wrapText="1"/>
      <protection/>
    </xf>
    <xf numFmtId="0" fontId="9" fillId="35"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73" fontId="19" fillId="0" borderId="24" xfId="0" applyNumberFormat="1" applyFont="1" applyBorder="1" applyAlignment="1">
      <alignment horizontal="center" vertical="top" wrapText="1"/>
    </xf>
    <xf numFmtId="173" fontId="19" fillId="0" borderId="25" xfId="0" applyNumberFormat="1" applyFont="1" applyBorder="1" applyAlignment="1">
      <alignment horizontal="center" vertical="top" wrapText="1"/>
    </xf>
    <xf numFmtId="173" fontId="19" fillId="0" borderId="26" xfId="0" applyNumberFormat="1" applyFont="1" applyBorder="1" applyAlignment="1">
      <alignment horizontal="center" vertical="top" wrapText="1"/>
    </xf>
    <xf numFmtId="173" fontId="19" fillId="0" borderId="39" xfId="0" applyNumberFormat="1" applyFont="1" applyBorder="1" applyAlignment="1">
      <alignment horizontal="center" vertical="top" wrapText="1"/>
    </xf>
    <xf numFmtId="173"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73"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6" borderId="0" xfId="0" applyFill="1" applyAlignment="1">
      <alignment vertical="center"/>
    </xf>
    <xf numFmtId="0" fontId="26" fillId="18" borderId="0" xfId="0" applyFont="1" applyFill="1" applyAlignment="1">
      <alignment vertical="center"/>
    </xf>
    <xf numFmtId="0" fontId="0" fillId="37" borderId="0" xfId="0" applyFill="1" applyAlignment="1">
      <alignment vertical="center"/>
    </xf>
    <xf numFmtId="0" fontId="0" fillId="18"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26" fillId="37" borderId="0" xfId="0" applyFont="1" applyFill="1" applyAlignment="1">
      <alignment vertical="center"/>
    </xf>
    <xf numFmtId="0" fontId="0" fillId="40" borderId="0" xfId="0" applyFill="1" applyAlignment="1">
      <alignment vertical="center"/>
    </xf>
    <xf numFmtId="0" fontId="0" fillId="41" borderId="0" xfId="0" applyFill="1" applyAlignment="1">
      <alignment vertical="center"/>
    </xf>
    <xf numFmtId="0" fontId="0" fillId="10" borderId="0" xfId="0" applyFill="1" applyAlignment="1">
      <alignment vertical="center"/>
    </xf>
    <xf numFmtId="0" fontId="3" fillId="35"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5" borderId="14" xfId="0" applyFont="1" applyFill="1" applyBorder="1" applyAlignment="1" applyProtection="1">
      <alignment vertical="center" wrapText="1"/>
      <protection/>
    </xf>
    <xf numFmtId="0" fontId="9" fillId="35" borderId="42" xfId="0" applyFont="1" applyFill="1" applyBorder="1" applyAlignment="1" applyProtection="1">
      <alignment vertical="top" wrapText="1"/>
      <protection/>
    </xf>
    <xf numFmtId="0" fontId="3" fillId="35" borderId="14" xfId="0" applyFont="1" applyFill="1" applyBorder="1" applyAlignment="1" applyProtection="1">
      <alignment vertical="center"/>
      <protection/>
    </xf>
    <xf numFmtId="0" fontId="3" fillId="35" borderId="42" xfId="0" applyFont="1" applyFill="1" applyBorder="1" applyAlignment="1" applyProtection="1">
      <alignment horizontal="center" vertical="center" wrapText="1"/>
      <protection/>
    </xf>
    <xf numFmtId="0" fontId="0" fillId="0" borderId="46" xfId="0" applyBorder="1" applyAlignment="1">
      <alignment/>
    </xf>
    <xf numFmtId="0" fontId="0" fillId="33"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2"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2" borderId="52" xfId="0" applyNumberFormat="1" applyFont="1" applyFill="1" applyBorder="1" applyAlignment="1" applyProtection="1">
      <alignment horizontal="center" vertical="center" wrapText="1"/>
      <protection/>
    </xf>
    <xf numFmtId="173" fontId="20" fillId="32" borderId="53" xfId="0" applyNumberFormat="1" applyFont="1" applyFill="1" applyBorder="1" applyAlignment="1" applyProtection="1">
      <alignment vertical="center"/>
      <protection/>
    </xf>
    <xf numFmtId="3" fontId="20" fillId="32" borderId="53"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2" borderId="14" xfId="0" applyFont="1" applyFill="1" applyBorder="1" applyAlignment="1" applyProtection="1">
      <alignment horizontal="left" vertical="center" wrapText="1"/>
      <protection/>
    </xf>
    <xf numFmtId="0" fontId="20" fillId="32" borderId="13" xfId="0" applyFont="1" applyFill="1" applyBorder="1" applyAlignment="1" applyProtection="1">
      <alignment vertical="center" wrapText="1"/>
      <protection/>
    </xf>
    <xf numFmtId="0" fontId="21" fillId="32" borderId="53"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2" borderId="21" xfId="0" applyFont="1" applyFill="1" applyBorder="1" applyAlignment="1" applyProtection="1">
      <alignment vertical="center" wrapText="1"/>
      <protection/>
    </xf>
    <xf numFmtId="0" fontId="21" fillId="32" borderId="21" xfId="0" applyFont="1" applyFill="1" applyBorder="1" applyAlignment="1" applyProtection="1">
      <alignment horizontal="left" vertical="center" wrapText="1"/>
      <protection/>
    </xf>
    <xf numFmtId="0" fontId="20" fillId="32" borderId="14" xfId="0" applyFont="1" applyFill="1" applyBorder="1" applyAlignment="1" applyProtection="1">
      <alignment horizontal="left" vertical="center" wrapText="1"/>
      <protection/>
    </xf>
    <xf numFmtId="49" fontId="20" fillId="32" borderId="54" xfId="0" applyNumberFormat="1" applyFont="1" applyFill="1" applyBorder="1" applyAlignment="1" applyProtection="1">
      <alignment horizontal="center" vertical="center" wrapText="1"/>
      <protection/>
    </xf>
    <xf numFmtId="49" fontId="20" fillId="32" borderId="55" xfId="0" applyNumberFormat="1" applyFont="1" applyFill="1" applyBorder="1" applyAlignment="1" applyProtection="1">
      <alignment horizontal="center" vertical="center" wrapText="1"/>
      <protection/>
    </xf>
    <xf numFmtId="49" fontId="20" fillId="32" borderId="56" xfId="0" applyNumberFormat="1" applyFont="1" applyFill="1" applyBorder="1" applyAlignment="1" applyProtection="1">
      <alignment horizontal="center" vertical="center" wrapText="1"/>
      <protection/>
    </xf>
    <xf numFmtId="49" fontId="20" fillId="32" borderId="57" xfId="0" applyNumberFormat="1" applyFont="1" applyFill="1" applyBorder="1" applyAlignment="1" applyProtection="1">
      <alignment horizontal="center" vertical="center" wrapText="1"/>
      <protection/>
    </xf>
    <xf numFmtId="0" fontId="20" fillId="34" borderId="58" xfId="0" applyFont="1" applyFill="1" applyBorder="1" applyAlignment="1" applyProtection="1">
      <alignment horizontal="center" vertical="top" wrapText="1"/>
      <protection/>
    </xf>
    <xf numFmtId="0" fontId="20" fillId="34" borderId="59" xfId="0" applyFont="1" applyFill="1" applyBorder="1" applyAlignment="1" applyProtection="1">
      <alignment horizontal="center" vertical="top" wrapText="1"/>
      <protection/>
    </xf>
    <xf numFmtId="173" fontId="20" fillId="32" borderId="60" xfId="0" applyNumberFormat="1" applyFont="1" applyFill="1" applyBorder="1" applyAlignment="1" applyProtection="1">
      <alignment vertical="center"/>
      <protection/>
    </xf>
    <xf numFmtId="173" fontId="20" fillId="32" borderId="61" xfId="0" applyNumberFormat="1" applyFont="1" applyFill="1" applyBorder="1" applyAlignment="1" applyProtection="1">
      <alignment vertical="center"/>
      <protection/>
    </xf>
    <xf numFmtId="0" fontId="20" fillId="32" borderId="53" xfId="0" applyFont="1" applyFill="1" applyBorder="1" applyAlignment="1" applyProtection="1">
      <alignment vertical="center" wrapText="1"/>
      <protection/>
    </xf>
    <xf numFmtId="173" fontId="20" fillId="32" borderId="62" xfId="0" applyNumberFormat="1" applyFont="1" applyFill="1" applyBorder="1" applyAlignment="1" applyProtection="1">
      <alignment vertical="center"/>
      <protection/>
    </xf>
    <xf numFmtId="3" fontId="21" fillId="32" borderId="51" xfId="0" applyNumberFormat="1" applyFont="1" applyFill="1" applyBorder="1" applyAlignment="1" applyProtection="1">
      <alignment horizontal="center" vertical="center" wrapText="1"/>
      <protection/>
    </xf>
    <xf numFmtId="3" fontId="21" fillId="32" borderId="63"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2"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20" fillId="0" borderId="64" xfId="0" applyFont="1" applyFill="1" applyBorder="1" applyAlignment="1" applyProtection="1">
      <alignment horizontal="left" vertical="center" wrapText="1"/>
      <protection/>
    </xf>
    <xf numFmtId="0" fontId="9" fillId="0" borderId="50" xfId="0" applyFont="1" applyFill="1" applyBorder="1" applyAlignment="1" applyProtection="1">
      <alignment horizontal="left" vertical="top"/>
      <protection/>
    </xf>
    <xf numFmtId="49" fontId="21" fillId="32" borderId="21" xfId="0" applyNumberFormat="1" applyFont="1" applyFill="1" applyBorder="1" applyAlignment="1" applyProtection="1">
      <alignment horizontal="center" vertical="center" wrapText="1"/>
      <protection/>
    </xf>
    <xf numFmtId="2" fontId="20" fillId="32" borderId="14" xfId="0" applyNumberFormat="1" applyFont="1" applyFill="1" applyBorder="1" applyAlignment="1" applyProtection="1">
      <alignment vertical="center" wrapText="1"/>
      <protection/>
    </xf>
    <xf numFmtId="2" fontId="20" fillId="32" borderId="14" xfId="0" applyNumberFormat="1" applyFont="1" applyFill="1" applyBorder="1" applyAlignment="1" applyProtection="1">
      <alignment vertical="center"/>
      <protection/>
    </xf>
    <xf numFmtId="0" fontId="29" fillId="32" borderId="21" xfId="0" applyFont="1" applyFill="1" applyBorder="1" applyAlignment="1" applyProtection="1">
      <alignment vertical="center" wrapText="1"/>
      <protection/>
    </xf>
    <xf numFmtId="0" fontId="29" fillId="32" borderId="53"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2" borderId="14" xfId="0" applyFont="1" applyFill="1" applyBorder="1" applyAlignment="1" applyProtection="1">
      <alignment horizontal="left" vertical="center"/>
      <protection/>
    </xf>
    <xf numFmtId="3" fontId="32" fillId="32" borderId="63" xfId="0" applyNumberFormat="1" applyFont="1" applyFill="1" applyBorder="1" applyAlignment="1" applyProtection="1">
      <alignment horizontal="left" vertical="center"/>
      <protection/>
    </xf>
    <xf numFmtId="0" fontId="33" fillId="0" borderId="65" xfId="0" applyFont="1" applyBorder="1" applyAlignment="1">
      <alignment horizontal="center" vertical="center" wrapText="1"/>
    </xf>
    <xf numFmtId="0" fontId="33" fillId="0" borderId="65" xfId="0" applyFont="1" applyBorder="1" applyAlignment="1">
      <alignment horizontal="center" vertical="center"/>
    </xf>
    <xf numFmtId="0" fontId="10" fillId="0" borderId="65" xfId="0" applyFont="1" applyBorder="1" applyAlignment="1">
      <alignment horizontal="left" vertical="top" wrapText="1"/>
    </xf>
    <xf numFmtId="0" fontId="10" fillId="0" borderId="65" xfId="0" applyFont="1" applyBorder="1" applyAlignment="1">
      <alignment horizontal="center" vertical="top" wrapText="1"/>
    </xf>
    <xf numFmtId="0" fontId="10" fillId="0" borderId="0" xfId="0" applyFont="1" applyAlignment="1">
      <alignment horizontal="right"/>
    </xf>
    <xf numFmtId="49" fontId="34" fillId="41" borderId="66" xfId="0" applyNumberFormat="1" applyFont="1" applyFill="1" applyBorder="1" applyAlignment="1">
      <alignment horizontal="center"/>
    </xf>
    <xf numFmtId="49" fontId="34" fillId="34" borderId="67" xfId="0" applyNumberFormat="1" applyFont="1" applyFill="1" applyBorder="1" applyAlignment="1">
      <alignment horizontal="center"/>
    </xf>
    <xf numFmtId="49" fontId="34" fillId="41" borderId="68" xfId="0" applyNumberFormat="1" applyFont="1" applyFill="1" applyBorder="1" applyAlignment="1">
      <alignment horizontal="center"/>
    </xf>
    <xf numFmtId="0" fontId="34" fillId="41" borderId="69" xfId="0" applyFont="1" applyFill="1" applyBorder="1" applyAlignment="1">
      <alignment wrapText="1"/>
    </xf>
    <xf numFmtId="0" fontId="34" fillId="34" borderId="70" xfId="0" applyFont="1" applyFill="1" applyBorder="1" applyAlignment="1">
      <alignment wrapText="1"/>
    </xf>
    <xf numFmtId="0" fontId="34" fillId="41" borderId="70" xfId="0" applyFont="1" applyFill="1" applyBorder="1" applyAlignment="1">
      <alignment wrapText="1"/>
    </xf>
    <xf numFmtId="0" fontId="34" fillId="34" borderId="71" xfId="0" applyFont="1" applyFill="1" applyBorder="1" applyAlignment="1">
      <alignment wrapText="1"/>
    </xf>
    <xf numFmtId="0" fontId="34" fillId="41" borderId="72" xfId="0" applyFont="1" applyFill="1" applyBorder="1" applyAlignment="1">
      <alignment wrapText="1"/>
    </xf>
    <xf numFmtId="0" fontId="34" fillId="41" borderId="73" xfId="0" applyFont="1" applyFill="1" applyBorder="1" applyAlignment="1">
      <alignment wrapText="1"/>
    </xf>
    <xf numFmtId="49" fontId="35" fillId="0" borderId="74" xfId="0" applyNumberFormat="1" applyFont="1" applyFill="1" applyBorder="1" applyAlignment="1">
      <alignment horizontal="center" vertical="center" wrapText="1"/>
    </xf>
    <xf numFmtId="0" fontId="35" fillId="0" borderId="75"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7" borderId="76" xfId="0" applyFont="1" applyFill="1" applyBorder="1" applyAlignment="1" applyProtection="1">
      <alignment horizontal="center" vertical="top" wrapText="1"/>
      <protection/>
    </xf>
    <xf numFmtId="0" fontId="8" fillId="0" borderId="77"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top" wrapText="1"/>
      <protection/>
    </xf>
    <xf numFmtId="0" fontId="28" fillId="0" borderId="81" xfId="0" applyFont="1" applyBorder="1" applyAlignment="1" applyProtection="1">
      <alignment horizontal="center" vertical="top" wrapText="1"/>
      <protection/>
    </xf>
    <xf numFmtId="0" fontId="9" fillId="0" borderId="82" xfId="0" applyFont="1" applyFill="1" applyBorder="1" applyAlignment="1" applyProtection="1">
      <alignment horizontal="center" vertical="top" wrapText="1"/>
      <protection/>
    </xf>
    <xf numFmtId="0" fontId="3" fillId="0" borderId="83" xfId="0" applyFont="1" applyFill="1" applyBorder="1" applyAlignment="1" applyProtection="1">
      <alignment horizontal="justify" vertical="top" wrapText="1"/>
      <protection/>
    </xf>
    <xf numFmtId="0" fontId="3" fillId="0" borderId="83" xfId="0" applyFont="1" applyFill="1" applyBorder="1" applyAlignment="1" applyProtection="1">
      <alignment horizontal="center" vertical="top" wrapText="1"/>
      <protection/>
    </xf>
    <xf numFmtId="0" fontId="28" fillId="0" borderId="84"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7" fillId="34" borderId="0" xfId="53" applyFont="1" applyFill="1" applyAlignment="1" applyProtection="1">
      <alignment horizontal="center" vertical="center" wrapText="1"/>
      <protection/>
    </xf>
    <xf numFmtId="0" fontId="38" fillId="0" borderId="0" xfId="53" applyFont="1" applyAlignment="1" applyProtection="1">
      <alignment horizontal="justify" vertical="center"/>
      <protection/>
    </xf>
    <xf numFmtId="0" fontId="39" fillId="0" borderId="0" xfId="53" applyFont="1" applyAlignment="1" applyProtection="1">
      <alignment horizontal="justify" vertical="center"/>
      <protection/>
    </xf>
    <xf numFmtId="0" fontId="39" fillId="0" borderId="0" xfId="53" applyFont="1" applyAlignment="1" applyProtection="1">
      <alignment horizontal="justify" vertical="center" wrapText="1"/>
      <protection/>
    </xf>
    <xf numFmtId="0" fontId="38" fillId="0" borderId="0" xfId="53" applyFont="1" applyAlignment="1" applyProtection="1">
      <alignment horizontal="justify" vertical="center" wrapText="1"/>
      <protection/>
    </xf>
    <xf numFmtId="0" fontId="40" fillId="0" borderId="0" xfId="53" applyFont="1" applyAlignment="1" applyProtection="1">
      <alignment horizontal="justify" vertical="center"/>
      <protection/>
    </xf>
    <xf numFmtId="0" fontId="38" fillId="0" borderId="0" xfId="53" applyFont="1" applyFill="1" applyAlignment="1" applyProtection="1">
      <alignment horizontal="justify" vertical="center" wrapText="1"/>
      <protection/>
    </xf>
    <xf numFmtId="49" fontId="21" fillId="32" borderId="55" xfId="0" applyNumberFormat="1" applyFont="1" applyFill="1" applyBorder="1" applyAlignment="1" applyProtection="1">
      <alignment horizontal="center" vertical="center" wrapText="1"/>
      <protection/>
    </xf>
    <xf numFmtId="173" fontId="21" fillId="32" borderId="32" xfId="0" applyNumberFormat="1" applyFont="1" applyFill="1" applyBorder="1" applyAlignment="1" applyProtection="1">
      <alignment vertical="center"/>
      <protection/>
    </xf>
    <xf numFmtId="3" fontId="21" fillId="32" borderId="85" xfId="0" applyNumberFormat="1" applyFont="1" applyFill="1" applyBorder="1" applyAlignment="1" applyProtection="1">
      <alignment vertical="center"/>
      <protection/>
    </xf>
    <xf numFmtId="173" fontId="21" fillId="32" borderId="61" xfId="0" applyNumberFormat="1" applyFont="1" applyFill="1" applyBorder="1" applyAlignment="1" applyProtection="1">
      <alignment vertical="center"/>
      <protection/>
    </xf>
    <xf numFmtId="0" fontId="21" fillId="0" borderId="86" xfId="0" applyFont="1" applyFill="1" applyBorder="1" applyAlignment="1" applyProtection="1">
      <alignment horizontal="left" vertical="center" wrapText="1"/>
      <protection/>
    </xf>
    <xf numFmtId="49" fontId="21" fillId="32" borderId="56" xfId="0" applyNumberFormat="1" applyFont="1" applyFill="1" applyBorder="1" applyAlignment="1" applyProtection="1">
      <alignment horizontal="center" vertical="center" wrapText="1"/>
      <protection/>
    </xf>
    <xf numFmtId="173" fontId="21" fillId="32" borderId="14" xfId="0" applyNumberFormat="1" applyFont="1" applyFill="1" applyBorder="1" applyAlignment="1" applyProtection="1">
      <alignment vertical="center"/>
      <protection/>
    </xf>
    <xf numFmtId="3" fontId="21" fillId="32" borderId="14" xfId="0" applyNumberFormat="1" applyFont="1" applyFill="1" applyBorder="1" applyAlignment="1" applyProtection="1">
      <alignment vertical="center"/>
      <protection/>
    </xf>
    <xf numFmtId="0" fontId="21" fillId="0" borderId="64" xfId="0" applyFont="1" applyFill="1" applyBorder="1" applyAlignment="1" applyProtection="1">
      <alignment horizontal="left" vertical="center" wrapText="1"/>
      <protection/>
    </xf>
    <xf numFmtId="0" fontId="42" fillId="0" borderId="0" xfId="42" applyAlignment="1" applyProtection="1">
      <alignment/>
      <protection locked="0"/>
    </xf>
    <xf numFmtId="173" fontId="21" fillId="0" borderId="14" xfId="0" applyNumberFormat="1" applyFont="1" applyFill="1" applyBorder="1" applyAlignment="1" applyProtection="1">
      <alignment vertical="center"/>
      <protection/>
    </xf>
    <xf numFmtId="173" fontId="21" fillId="0" borderId="32" xfId="0" applyNumberFormat="1" applyFont="1" applyFill="1" applyBorder="1" applyAlignment="1" applyProtection="1">
      <alignment vertical="center"/>
      <protection/>
    </xf>
    <xf numFmtId="3" fontId="21" fillId="0" borderId="32" xfId="0" applyNumberFormat="1" applyFont="1" applyFill="1" applyBorder="1" applyAlignment="1" applyProtection="1">
      <alignment vertical="center"/>
      <protection/>
    </xf>
    <xf numFmtId="3" fontId="21" fillId="0" borderId="14" xfId="0" applyNumberFormat="1" applyFont="1" applyFill="1" applyBorder="1" applyAlignment="1" applyProtection="1">
      <alignment vertical="center"/>
      <protection/>
    </xf>
    <xf numFmtId="0" fontId="20" fillId="34" borderId="87" xfId="0" applyFont="1" applyFill="1" applyBorder="1" applyAlignment="1" applyProtection="1">
      <alignment horizontal="center" vertical="center" wrapText="1"/>
      <protection/>
    </xf>
    <xf numFmtId="0" fontId="20" fillId="34" borderId="88" xfId="0" applyFont="1" applyFill="1" applyBorder="1" applyAlignment="1" applyProtection="1">
      <alignment horizontal="center" vertical="center" wrapText="1"/>
      <protection/>
    </xf>
    <xf numFmtId="0" fontId="20" fillId="34" borderId="89" xfId="0" applyFont="1" applyFill="1" applyBorder="1" applyAlignment="1" applyProtection="1">
      <alignment horizontal="center" vertical="center" wrapText="1"/>
      <protection/>
    </xf>
    <xf numFmtId="0" fontId="20" fillId="34" borderId="59" xfId="0" applyFont="1" applyFill="1" applyBorder="1" applyAlignment="1" applyProtection="1">
      <alignment horizontal="center" vertical="center" wrapText="1"/>
      <protection/>
    </xf>
    <xf numFmtId="0" fontId="20" fillId="34" borderId="90" xfId="0" applyFont="1" applyFill="1" applyBorder="1" applyAlignment="1" applyProtection="1">
      <alignment horizontal="center" vertical="center" wrapText="1"/>
      <protection/>
    </xf>
    <xf numFmtId="0" fontId="20" fillId="34" borderId="91" xfId="0" applyFont="1" applyFill="1" applyBorder="1" applyAlignment="1" applyProtection="1">
      <alignment horizontal="center" vertical="center" wrapText="1"/>
      <protection/>
    </xf>
    <xf numFmtId="0" fontId="20" fillId="34" borderId="37" xfId="0" applyFont="1" applyFill="1" applyBorder="1" applyAlignment="1" applyProtection="1">
      <alignment horizontal="center" vertical="center" textRotation="90" wrapText="1"/>
      <protection/>
    </xf>
    <xf numFmtId="0" fontId="20" fillId="34" borderId="92" xfId="0" applyFont="1" applyFill="1" applyBorder="1" applyAlignment="1" applyProtection="1">
      <alignment horizontal="center" vertical="center" textRotation="90" wrapText="1"/>
      <protection/>
    </xf>
    <xf numFmtId="0" fontId="20" fillId="34" borderId="93" xfId="0" applyFont="1" applyFill="1" applyBorder="1" applyAlignment="1" applyProtection="1">
      <alignment horizontal="center" vertical="center" textRotation="90" wrapText="1"/>
      <protection/>
    </xf>
    <xf numFmtId="0" fontId="20" fillId="34" borderId="94" xfId="0" applyFont="1" applyFill="1" applyBorder="1" applyAlignment="1" applyProtection="1">
      <alignment horizontal="center" vertical="center" wrapText="1"/>
      <protection/>
    </xf>
    <xf numFmtId="0" fontId="20" fillId="34" borderId="95" xfId="0" applyFont="1" applyFill="1" applyBorder="1" applyAlignment="1" applyProtection="1">
      <alignment horizontal="center" vertical="center" wrapText="1"/>
      <protection/>
    </xf>
    <xf numFmtId="0" fontId="20" fillId="0" borderId="87"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88"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9"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34" borderId="96"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4" borderId="37" xfId="0" applyNumberFormat="1" applyFont="1" applyFill="1" applyBorder="1" applyAlignment="1" applyProtection="1">
      <alignment horizontal="center" vertical="center" wrapText="1"/>
      <protection/>
    </xf>
    <xf numFmtId="49" fontId="20" fillId="34" borderId="92" xfId="0" applyNumberFormat="1" applyFont="1" applyFill="1" applyBorder="1" applyAlignment="1" applyProtection="1">
      <alignment horizontal="center" vertical="center" wrapText="1"/>
      <protection/>
    </xf>
    <xf numFmtId="0" fontId="20" fillId="34" borderId="37" xfId="0" applyFont="1" applyFill="1" applyBorder="1" applyAlignment="1" applyProtection="1">
      <alignment horizontal="center" vertical="center" wrapText="1"/>
      <protection/>
    </xf>
    <xf numFmtId="0" fontId="20" fillId="34" borderId="92" xfId="0" applyFont="1" applyFill="1" applyBorder="1" applyAlignment="1" applyProtection="1">
      <alignment horizontal="center" vertical="center" wrapText="1"/>
      <protection/>
    </xf>
    <xf numFmtId="0" fontId="20" fillId="34" borderId="93" xfId="0" applyFont="1" applyFill="1" applyBorder="1" applyAlignment="1" applyProtection="1">
      <alignment horizontal="center" vertical="center" wrapText="1"/>
      <protection/>
    </xf>
    <xf numFmtId="0" fontId="21" fillId="0" borderId="10" xfId="0" applyFont="1" applyBorder="1" applyAlignment="1" applyProtection="1">
      <alignment horizontal="center"/>
      <protection locked="0"/>
    </xf>
    <xf numFmtId="0" fontId="21" fillId="0" borderId="11"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0" fillId="0" borderId="98" xfId="0" applyFont="1" applyFill="1" applyBorder="1" applyAlignment="1" applyProtection="1">
      <alignment horizontal="center" vertical="center" wrapText="1"/>
      <protection/>
    </xf>
    <xf numFmtId="0" fontId="20" fillId="0" borderId="99" xfId="0" applyFont="1" applyFill="1" applyBorder="1" applyAlignment="1" applyProtection="1">
      <alignment horizontal="center" vertical="center" wrapText="1"/>
      <protection/>
    </xf>
    <xf numFmtId="0" fontId="20" fillId="0" borderId="100" xfId="0"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97"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0" fillId="34" borderId="97" xfId="0" applyFont="1" applyFill="1" applyBorder="1" applyAlignment="1" applyProtection="1">
      <alignment horizontal="center" vertical="center" wrapText="1"/>
      <protection/>
    </xf>
    <xf numFmtId="0" fontId="9" fillId="37" borderId="101" xfId="0" applyFont="1" applyFill="1" applyBorder="1" applyAlignment="1" applyProtection="1">
      <alignment horizontal="center" vertical="top" wrapText="1"/>
      <protection/>
    </xf>
    <xf numFmtId="0" fontId="9" fillId="37" borderId="76" xfId="0" applyFont="1" applyFill="1" applyBorder="1" applyAlignment="1" applyProtection="1">
      <alignment horizontal="center" vertical="top" wrapText="1"/>
      <protection/>
    </xf>
    <xf numFmtId="0" fontId="9" fillId="37" borderId="102" xfId="0" applyFont="1" applyFill="1" applyBorder="1" applyAlignment="1" applyProtection="1">
      <alignment horizontal="center" vertical="top" wrapText="1"/>
      <protection/>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44" xfId="0" applyFont="1" applyBorder="1" applyAlignment="1">
      <alignment horizontal="center" vertical="top" wrapText="1"/>
    </xf>
    <xf numFmtId="0" fontId="19" fillId="0" borderId="103" xfId="0"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Border="1" applyAlignment="1">
      <alignment horizontal="center" vertical="top" wrapText="1"/>
    </xf>
    <xf numFmtId="0" fontId="19" fillId="0" borderId="104" xfId="0" applyFont="1" applyBorder="1" applyAlignment="1">
      <alignment horizontal="center" vertical="top" wrapText="1"/>
    </xf>
    <xf numFmtId="0" fontId="19" fillId="0" borderId="34" xfId="0" applyFont="1" applyBorder="1" applyAlignment="1">
      <alignment horizontal="center" vertical="top" wrapText="1"/>
    </xf>
    <xf numFmtId="0" fontId="19" fillId="0" borderId="105"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204120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unyagov@dvinaland.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16">
      <selection activeCell="B21" sqref="B21"/>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8" t="s">
        <v>434</v>
      </c>
    </row>
    <row r="2" ht="12.75">
      <c r="B2" s="169"/>
    </row>
    <row r="3" ht="12.75">
      <c r="B3" s="169"/>
    </row>
    <row r="4" ht="12.75"/>
    <row r="5" ht="72">
      <c r="B5" s="250" t="s">
        <v>292</v>
      </c>
    </row>
    <row r="6" spans="2:3" ht="21" customHeight="1">
      <c r="B6" s="251" t="s">
        <v>265</v>
      </c>
      <c r="C6" s="251"/>
    </row>
    <row r="7" spans="2:3" ht="37.5" customHeight="1">
      <c r="B7" s="251" t="s">
        <v>284</v>
      </c>
      <c r="C7" s="251"/>
    </row>
    <row r="8" spans="2:3" ht="36.75" customHeight="1">
      <c r="B8" s="252" t="s">
        <v>291</v>
      </c>
      <c r="C8" s="252"/>
    </row>
    <row r="9" spans="2:3" ht="48.75" customHeight="1">
      <c r="B9" s="253" t="s">
        <v>285</v>
      </c>
      <c r="C9" s="253"/>
    </row>
    <row r="10" spans="2:3" ht="111" customHeight="1">
      <c r="B10" s="254" t="s">
        <v>293</v>
      </c>
      <c r="C10" s="254"/>
    </row>
    <row r="11" spans="2:3" ht="51.75" customHeight="1" hidden="1" outlineLevel="1">
      <c r="B11" s="255" t="s">
        <v>267</v>
      </c>
      <c r="C11" s="255"/>
    </row>
    <row r="12" spans="2:3" ht="15.75" collapsed="1">
      <c r="B12" s="251" t="s">
        <v>266</v>
      </c>
      <c r="C12" s="251"/>
    </row>
    <row r="13" spans="2:3" ht="110.25">
      <c r="B13" s="253" t="s">
        <v>268</v>
      </c>
      <c r="C13" s="253"/>
    </row>
    <row r="14" spans="2:3" ht="96" customHeight="1">
      <c r="B14" s="254" t="s">
        <v>269</v>
      </c>
      <c r="C14" s="254"/>
    </row>
    <row r="15" spans="2:3" ht="63">
      <c r="B15" s="254" t="s">
        <v>270</v>
      </c>
      <c r="C15" s="254"/>
    </row>
    <row r="16" spans="2:3" ht="90.75" customHeight="1">
      <c r="B16" s="254" t="s">
        <v>271</v>
      </c>
      <c r="C16" s="254"/>
    </row>
    <row r="17" spans="2:3" ht="157.5">
      <c r="B17" s="254" t="s">
        <v>272</v>
      </c>
      <c r="C17" s="254"/>
    </row>
    <row r="18" spans="2:3" ht="54" customHeight="1">
      <c r="B18" s="254" t="s">
        <v>286</v>
      </c>
      <c r="C18" s="254"/>
    </row>
    <row r="19" spans="2:3" ht="55.5" customHeight="1">
      <c r="B19" s="254" t="s">
        <v>273</v>
      </c>
      <c r="C19" s="254"/>
    </row>
    <row r="20" spans="2:3" ht="69" customHeight="1">
      <c r="B20" s="254" t="s">
        <v>287</v>
      </c>
      <c r="C20" s="254"/>
    </row>
    <row r="21" spans="2:3" ht="55.5" customHeight="1">
      <c r="B21" s="254" t="s">
        <v>274</v>
      </c>
      <c r="C21" s="254"/>
    </row>
    <row r="22" spans="2:3" ht="55.5" customHeight="1">
      <c r="B22" s="254" t="s">
        <v>288</v>
      </c>
      <c r="C22" s="254"/>
    </row>
    <row r="23" spans="2:3" ht="85.5" customHeight="1">
      <c r="B23" s="256" t="s">
        <v>275</v>
      </c>
      <c r="C23" s="256"/>
    </row>
    <row r="24" spans="2:3" ht="83.25" customHeight="1">
      <c r="B24" s="256" t="s">
        <v>289</v>
      </c>
      <c r="C24" s="256"/>
    </row>
    <row r="25" spans="2:3" ht="87.75" customHeight="1">
      <c r="B25" s="254" t="s">
        <v>276</v>
      </c>
      <c r="C25" s="254"/>
    </row>
    <row r="26" spans="2:3" ht="20.25" customHeight="1">
      <c r="B26" s="254" t="s">
        <v>277</v>
      </c>
      <c r="C26" s="254"/>
    </row>
    <row r="27" spans="2:3" ht="19.5" customHeight="1">
      <c r="B27" s="254" t="s">
        <v>278</v>
      </c>
      <c r="C27" s="254"/>
    </row>
    <row r="28" spans="2:3" ht="69.75" customHeight="1">
      <c r="B28" s="254" t="s">
        <v>279</v>
      </c>
      <c r="C28" s="254"/>
    </row>
    <row r="29" spans="2:3" ht="35.25" customHeight="1">
      <c r="B29" s="254" t="s">
        <v>280</v>
      </c>
      <c r="C29" s="254"/>
    </row>
    <row r="30" spans="2:3" ht="36.75" customHeight="1">
      <c r="B30" s="254" t="s">
        <v>281</v>
      </c>
      <c r="C30" s="254"/>
    </row>
    <row r="31" spans="2:3" ht="19.5" customHeight="1">
      <c r="B31" s="254" t="s">
        <v>282</v>
      </c>
      <c r="C31" s="254"/>
    </row>
    <row r="32" spans="2:3" ht="63">
      <c r="B32" s="254" t="s">
        <v>283</v>
      </c>
      <c r="C32" s="254"/>
    </row>
    <row r="33" spans="2:3" ht="12.75">
      <c r="B33" s="170"/>
      <c r="C33" s="170"/>
    </row>
    <row r="34" spans="2:3" ht="12.75">
      <c r="B34" s="171"/>
      <c r="C34" s="171"/>
    </row>
    <row r="35" spans="2:3" ht="12.75">
      <c r="B35" s="172" t="s">
        <v>498</v>
      </c>
      <c r="C35" s="172"/>
    </row>
    <row r="36" spans="2:3" ht="12.75">
      <c r="B36" s="172" t="s">
        <v>81</v>
      </c>
      <c r="C36" s="172"/>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view="pageBreakPreview" zoomScale="115" zoomScaleNormal="85" zoomScaleSheetLayoutView="115" zoomScalePageLayoutView="0" workbookViewId="0" topLeftCell="A1">
      <pane xSplit="3" ySplit="10" topLeftCell="D16" activePane="bottomRight" state="frozen"/>
      <selection pane="topLeft" activeCell="A1" sqref="A1"/>
      <selection pane="topRight" activeCell="D1" sqref="D1"/>
      <selection pane="bottomLeft" activeCell="A11" sqref="A11"/>
      <selection pane="bottomRight" activeCell="A16" sqref="A16:T21"/>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308" t="s">
        <v>485</v>
      </c>
      <c r="D1" s="308"/>
      <c r="E1" s="308"/>
      <c r="F1" s="308"/>
      <c r="G1" s="308"/>
      <c r="H1" s="308"/>
      <c r="I1" s="308"/>
      <c r="J1" s="308"/>
      <c r="K1" s="308"/>
      <c r="L1" s="308"/>
      <c r="M1" s="308"/>
      <c r="N1" s="308"/>
      <c r="O1" s="308"/>
      <c r="P1" s="308"/>
      <c r="Q1" s="308"/>
      <c r="R1" s="308"/>
      <c r="S1" s="308"/>
      <c r="T1" s="308"/>
      <c r="U1" s="20"/>
    </row>
    <row r="2" spans="1:21" s="1" customFormat="1" ht="34.5" customHeight="1">
      <c r="A2" s="19"/>
      <c r="B2" s="19"/>
      <c r="C2" s="21"/>
      <c r="D2" s="311" t="s">
        <v>290</v>
      </c>
      <c r="E2" s="311"/>
      <c r="F2" s="311"/>
      <c r="G2" s="311"/>
      <c r="H2" s="311"/>
      <c r="I2" s="311"/>
      <c r="J2" s="311"/>
      <c r="K2" s="311"/>
      <c r="L2" s="311"/>
      <c r="M2" s="311"/>
      <c r="N2" s="311"/>
      <c r="O2" s="311"/>
      <c r="P2" s="311"/>
      <c r="Q2" s="311"/>
      <c r="R2" s="311"/>
      <c r="S2" s="311"/>
      <c r="T2" s="311"/>
      <c r="U2" s="20"/>
    </row>
    <row r="3" spans="1:21" s="1" customFormat="1" ht="20.25">
      <c r="A3" s="22"/>
      <c r="B3" s="22"/>
      <c r="C3" s="22"/>
      <c r="D3" s="22"/>
      <c r="E3" s="22"/>
      <c r="F3" s="22"/>
      <c r="I3" s="309" t="s">
        <v>343</v>
      </c>
      <c r="J3" s="309"/>
      <c r="K3" s="309"/>
      <c r="L3" s="309"/>
      <c r="M3" s="309"/>
      <c r="N3" s="309"/>
      <c r="O3" s="309"/>
      <c r="P3" s="309"/>
      <c r="Q3" s="309"/>
      <c r="R3" s="185"/>
      <c r="S3" s="185"/>
      <c r="T3" s="28"/>
      <c r="U3" s="28"/>
    </row>
    <row r="4" spans="1:21" s="1" customFormat="1" ht="18">
      <c r="A4" s="24"/>
      <c r="B4" s="24"/>
      <c r="C4" s="25"/>
      <c r="D4" s="25"/>
      <c r="E4" s="25"/>
      <c r="F4" s="25"/>
      <c r="G4" s="26"/>
      <c r="H4" s="26"/>
      <c r="I4" s="25"/>
      <c r="J4" s="25"/>
      <c r="K4" s="25"/>
      <c r="L4" s="25"/>
      <c r="N4" s="25" t="s">
        <v>306</v>
      </c>
      <c r="O4" s="25"/>
      <c r="T4" s="22"/>
      <c r="U4" s="20"/>
    </row>
    <row r="5" spans="1:21" s="1" customFormat="1" ht="18.75" thickBot="1">
      <c r="A5" s="24"/>
      <c r="B5" s="24"/>
      <c r="C5" s="27"/>
      <c r="D5" s="27"/>
      <c r="E5" s="27"/>
      <c r="F5" s="27"/>
      <c r="I5" s="27"/>
      <c r="J5" s="27"/>
      <c r="K5" s="40"/>
      <c r="L5" s="41"/>
      <c r="P5" s="173" t="s">
        <v>244</v>
      </c>
      <c r="Q5" s="310" t="s">
        <v>245</v>
      </c>
      <c r="R5" s="310"/>
      <c r="S5" s="310"/>
      <c r="T5" s="310"/>
      <c r="U5" s="20"/>
    </row>
    <row r="6" spans="1:21" ht="26.25" customHeight="1">
      <c r="A6" s="297" t="s">
        <v>517</v>
      </c>
      <c r="B6" s="297" t="s">
        <v>242</v>
      </c>
      <c r="C6" s="299" t="s">
        <v>241</v>
      </c>
      <c r="D6" s="277" t="s">
        <v>518</v>
      </c>
      <c r="E6" s="277" t="s">
        <v>519</v>
      </c>
      <c r="F6" s="271" t="s">
        <v>243</v>
      </c>
      <c r="G6" s="299" t="s">
        <v>505</v>
      </c>
      <c r="H6" s="272" t="s">
        <v>520</v>
      </c>
      <c r="I6" s="271" t="s">
        <v>533</v>
      </c>
      <c r="J6" s="272"/>
      <c r="K6" s="291" t="s">
        <v>531</v>
      </c>
      <c r="L6" s="291"/>
      <c r="M6" s="271" t="s">
        <v>408</v>
      </c>
      <c r="N6" s="291"/>
      <c r="O6" s="272"/>
      <c r="P6" s="271" t="s">
        <v>407</v>
      </c>
      <c r="Q6" s="272"/>
      <c r="R6" s="282" t="s">
        <v>539</v>
      </c>
      <c r="S6" s="283"/>
      <c r="T6" s="284"/>
      <c r="U6" s="23"/>
    </row>
    <row r="7" spans="1:21" ht="28.5" customHeight="1">
      <c r="A7" s="298"/>
      <c r="B7" s="298"/>
      <c r="C7" s="300"/>
      <c r="D7" s="278"/>
      <c r="E7" s="278"/>
      <c r="F7" s="273"/>
      <c r="G7" s="300"/>
      <c r="H7" s="274"/>
      <c r="I7" s="273"/>
      <c r="J7" s="274"/>
      <c r="K7" s="292"/>
      <c r="L7" s="292"/>
      <c r="M7" s="273"/>
      <c r="N7" s="292"/>
      <c r="O7" s="274"/>
      <c r="P7" s="273"/>
      <c r="Q7" s="274"/>
      <c r="R7" s="285"/>
      <c r="S7" s="286"/>
      <c r="T7" s="287"/>
      <c r="U7" s="23"/>
    </row>
    <row r="8" spans="1:21" ht="31.5" customHeight="1" thickBot="1">
      <c r="A8" s="298"/>
      <c r="B8" s="298"/>
      <c r="C8" s="300"/>
      <c r="D8" s="278"/>
      <c r="E8" s="278"/>
      <c r="F8" s="273"/>
      <c r="G8" s="300"/>
      <c r="H8" s="274"/>
      <c r="I8" s="275"/>
      <c r="J8" s="276"/>
      <c r="K8" s="312"/>
      <c r="L8" s="312"/>
      <c r="M8" s="273"/>
      <c r="N8" s="292"/>
      <c r="O8" s="274"/>
      <c r="P8" s="280"/>
      <c r="Q8" s="281"/>
      <c r="R8" s="288"/>
      <c r="S8" s="289"/>
      <c r="T8" s="290"/>
      <c r="U8" s="23"/>
    </row>
    <row r="9" spans="1:21" ht="105" customHeight="1" thickBot="1">
      <c r="A9" s="298"/>
      <c r="B9" s="298"/>
      <c r="C9" s="301"/>
      <c r="D9" s="279"/>
      <c r="E9" s="279"/>
      <c r="F9" s="275"/>
      <c r="G9" s="301"/>
      <c r="H9" s="276"/>
      <c r="I9" s="193" t="s">
        <v>532</v>
      </c>
      <c r="J9" s="98" t="s">
        <v>534</v>
      </c>
      <c r="K9" s="99" t="s">
        <v>425</v>
      </c>
      <c r="L9" s="99" t="s">
        <v>506</v>
      </c>
      <c r="M9" s="99" t="s">
        <v>405</v>
      </c>
      <c r="N9" s="99" t="s">
        <v>406</v>
      </c>
      <c r="O9" s="99" t="s">
        <v>263</v>
      </c>
      <c r="P9" s="97" t="s">
        <v>405</v>
      </c>
      <c r="Q9" s="100" t="s">
        <v>406</v>
      </c>
      <c r="R9" s="194" t="s">
        <v>535</v>
      </c>
      <c r="S9" s="194" t="s">
        <v>536</v>
      </c>
      <c r="T9" s="194" t="s">
        <v>537</v>
      </c>
      <c r="U9" s="23"/>
    </row>
    <row r="10" spans="1:21" ht="17.25" thickBot="1">
      <c r="A10" s="181" t="s">
        <v>308</v>
      </c>
      <c r="B10" s="181" t="s">
        <v>309</v>
      </c>
      <c r="C10" s="181" t="s">
        <v>508</v>
      </c>
      <c r="D10" s="181" t="s">
        <v>509</v>
      </c>
      <c r="E10" s="181" t="s">
        <v>510</v>
      </c>
      <c r="F10" s="181" t="s">
        <v>511</v>
      </c>
      <c r="G10" s="181" t="s">
        <v>79</v>
      </c>
      <c r="H10" s="181" t="s">
        <v>512</v>
      </c>
      <c r="I10" s="181" t="s">
        <v>521</v>
      </c>
      <c r="J10" s="181" t="s">
        <v>522</v>
      </c>
      <c r="K10" s="181" t="s">
        <v>523</v>
      </c>
      <c r="L10" s="181" t="s">
        <v>524</v>
      </c>
      <c r="M10" s="181" t="s">
        <v>525</v>
      </c>
      <c r="N10" s="181" t="s">
        <v>526</v>
      </c>
      <c r="O10" s="181" t="s">
        <v>527</v>
      </c>
      <c r="P10" s="181" t="s">
        <v>528</v>
      </c>
      <c r="Q10" s="181" t="s">
        <v>80</v>
      </c>
      <c r="R10" s="181" t="s">
        <v>529</v>
      </c>
      <c r="S10" s="181" t="s">
        <v>530</v>
      </c>
      <c r="T10" s="181" t="s">
        <v>538</v>
      </c>
      <c r="U10" s="23"/>
    </row>
    <row r="11" spans="1:21" ht="16.5">
      <c r="A11" s="42" t="s">
        <v>503</v>
      </c>
      <c r="B11" s="189"/>
      <c r="C11" s="183" t="s">
        <v>507</v>
      </c>
      <c r="D11" s="183"/>
      <c r="E11" s="183"/>
      <c r="F11" s="45">
        <f aca="true" t="shared" si="0" ref="F11:Q11">SUM(F13:F15)</f>
        <v>35000</v>
      </c>
      <c r="G11" s="45">
        <f t="shared" si="0"/>
        <v>38600</v>
      </c>
      <c r="H11" s="45">
        <f t="shared" si="0"/>
        <v>38600</v>
      </c>
      <c r="I11" s="45">
        <f t="shared" si="0"/>
        <v>36730.9</v>
      </c>
      <c r="J11" s="45">
        <f t="shared" si="0"/>
        <v>35622.600000000006</v>
      </c>
      <c r="K11" s="47">
        <f t="shared" si="0"/>
        <v>14</v>
      </c>
      <c r="L11" s="47">
        <f t="shared" si="0"/>
        <v>14</v>
      </c>
      <c r="M11" s="45">
        <f t="shared" si="0"/>
        <v>36410</v>
      </c>
      <c r="N11" s="45">
        <f t="shared" si="0"/>
        <v>26297.500000000004</v>
      </c>
      <c r="O11" s="45">
        <f t="shared" si="0"/>
        <v>0</v>
      </c>
      <c r="P11" s="45">
        <f t="shared" si="0"/>
        <v>34468.100000000006</v>
      </c>
      <c r="Q11" s="45">
        <f t="shared" si="0"/>
        <v>24353.100000000002</v>
      </c>
      <c r="R11" s="47"/>
      <c r="S11" s="195"/>
      <c r="T11" s="305" t="s">
        <v>503</v>
      </c>
      <c r="U11" s="23"/>
    </row>
    <row r="12" spans="1:21" ht="16.5">
      <c r="A12" s="174" t="s">
        <v>503</v>
      </c>
      <c r="B12" s="190"/>
      <c r="C12" s="188" t="s">
        <v>499</v>
      </c>
      <c r="D12" s="186"/>
      <c r="E12" s="186"/>
      <c r="F12" s="210"/>
      <c r="G12" s="211"/>
      <c r="H12" s="211"/>
      <c r="I12" s="211"/>
      <c r="J12" s="211"/>
      <c r="K12" s="211"/>
      <c r="L12" s="211"/>
      <c r="M12" s="211"/>
      <c r="N12" s="211"/>
      <c r="O12" s="211"/>
      <c r="P12" s="211"/>
      <c r="Q12" s="211"/>
      <c r="R12" s="196"/>
      <c r="S12" s="196"/>
      <c r="T12" s="306"/>
      <c r="U12" s="23"/>
    </row>
    <row r="13" spans="1:21" ht="16.5">
      <c r="A13" s="174" t="s">
        <v>503</v>
      </c>
      <c r="B13" s="190"/>
      <c r="C13" s="182" t="s">
        <v>500</v>
      </c>
      <c r="D13" s="186"/>
      <c r="E13" s="212" t="str">
        <f>A151</f>
        <v>РБ</v>
      </c>
      <c r="F13" s="46">
        <f aca="true" t="shared" si="1" ref="F13:Q15">SUMIF($E$16:$E$36,$E13,F$16:F$36)</f>
        <v>35000</v>
      </c>
      <c r="G13" s="46">
        <f t="shared" si="1"/>
        <v>38600</v>
      </c>
      <c r="H13" s="46">
        <f t="shared" si="1"/>
        <v>38600</v>
      </c>
      <c r="I13" s="46">
        <f t="shared" si="1"/>
        <v>36730.9</v>
      </c>
      <c r="J13" s="46">
        <f t="shared" si="1"/>
        <v>35622.600000000006</v>
      </c>
      <c r="K13" s="48">
        <f t="shared" si="1"/>
        <v>14</v>
      </c>
      <c r="L13" s="48">
        <f t="shared" si="1"/>
        <v>14</v>
      </c>
      <c r="M13" s="46">
        <f t="shared" si="1"/>
        <v>36410</v>
      </c>
      <c r="N13" s="46">
        <f t="shared" si="1"/>
        <v>26297.500000000004</v>
      </c>
      <c r="O13" s="46">
        <f t="shared" si="1"/>
        <v>0</v>
      </c>
      <c r="P13" s="46">
        <f t="shared" si="1"/>
        <v>34468.100000000006</v>
      </c>
      <c r="Q13" s="46">
        <f t="shared" si="1"/>
        <v>24353.100000000002</v>
      </c>
      <c r="R13" s="196"/>
      <c r="S13" s="196"/>
      <c r="T13" s="306"/>
      <c r="U13" s="23"/>
    </row>
    <row r="14" spans="1:21" ht="16.5">
      <c r="A14" s="174" t="s">
        <v>503</v>
      </c>
      <c r="B14" s="190"/>
      <c r="C14" s="182" t="s">
        <v>501</v>
      </c>
      <c r="D14" s="186"/>
      <c r="E14" s="212" t="str">
        <f>A152</f>
        <v>МБ</v>
      </c>
      <c r="F14" s="46">
        <f t="shared" si="1"/>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96"/>
      <c r="S14" s="196"/>
      <c r="T14" s="306"/>
      <c r="U14" s="23"/>
    </row>
    <row r="15" spans="1:21" ht="17.25" thickBot="1">
      <c r="A15" s="178" t="s">
        <v>503</v>
      </c>
      <c r="B15" s="192"/>
      <c r="C15" s="184" t="s">
        <v>502</v>
      </c>
      <c r="D15" s="197"/>
      <c r="E15" s="213" t="str">
        <f>A153</f>
        <v>ВБИ</v>
      </c>
      <c r="F15" s="179">
        <f t="shared" si="1"/>
        <v>0</v>
      </c>
      <c r="G15" s="179">
        <f t="shared" si="1"/>
        <v>0</v>
      </c>
      <c r="H15" s="179">
        <f t="shared" si="1"/>
        <v>0</v>
      </c>
      <c r="I15" s="179">
        <f t="shared" si="1"/>
        <v>0</v>
      </c>
      <c r="J15" s="179">
        <f t="shared" si="1"/>
        <v>0</v>
      </c>
      <c r="K15" s="180">
        <f t="shared" si="1"/>
        <v>0</v>
      </c>
      <c r="L15" s="180">
        <f t="shared" si="1"/>
        <v>0</v>
      </c>
      <c r="M15" s="179">
        <f t="shared" si="1"/>
        <v>0</v>
      </c>
      <c r="N15" s="179">
        <f t="shared" si="1"/>
        <v>0</v>
      </c>
      <c r="O15" s="179">
        <f t="shared" si="1"/>
        <v>0</v>
      </c>
      <c r="P15" s="179">
        <f t="shared" si="1"/>
        <v>0</v>
      </c>
      <c r="Q15" s="179">
        <f t="shared" si="1"/>
        <v>0</v>
      </c>
      <c r="R15" s="198"/>
      <c r="S15" s="198"/>
      <c r="T15" s="307"/>
      <c r="U15" s="23"/>
    </row>
    <row r="16" spans="1:21" ht="181.5">
      <c r="A16" s="199">
        <v>1</v>
      </c>
      <c r="B16" s="257" t="s">
        <v>308</v>
      </c>
      <c r="C16" s="187" t="s">
        <v>303</v>
      </c>
      <c r="D16" s="209" t="s">
        <v>504</v>
      </c>
      <c r="E16" s="209" t="s">
        <v>513</v>
      </c>
      <c r="F16" s="258">
        <v>10500</v>
      </c>
      <c r="G16" s="258">
        <v>10500</v>
      </c>
      <c r="H16" s="258">
        <v>10500</v>
      </c>
      <c r="I16" s="258">
        <v>9682.6</v>
      </c>
      <c r="J16" s="268">
        <v>9682.6</v>
      </c>
      <c r="K16" s="269">
        <v>6</v>
      </c>
      <c r="L16" s="269">
        <v>6</v>
      </c>
      <c r="M16" s="268">
        <v>10470</v>
      </c>
      <c r="N16" s="268">
        <v>10470</v>
      </c>
      <c r="O16" s="258">
        <v>0</v>
      </c>
      <c r="P16" s="258">
        <v>9682.6</v>
      </c>
      <c r="Q16" s="258">
        <v>9682.6</v>
      </c>
      <c r="R16" s="259">
        <v>4</v>
      </c>
      <c r="S16" s="260" t="s">
        <v>185</v>
      </c>
      <c r="T16" s="261" t="s">
        <v>70</v>
      </c>
      <c r="U16" s="23"/>
    </row>
    <row r="17" spans="1:21" ht="99">
      <c r="A17" s="200">
        <f>A16+1</f>
        <v>2</v>
      </c>
      <c r="B17" s="262" t="s">
        <v>308</v>
      </c>
      <c r="C17" s="187" t="s">
        <v>303</v>
      </c>
      <c r="D17" s="209" t="s">
        <v>503</v>
      </c>
      <c r="E17" s="209" t="s">
        <v>513</v>
      </c>
      <c r="F17" s="263">
        <v>6659.4</v>
      </c>
      <c r="G17" s="263">
        <v>6659.4</v>
      </c>
      <c r="H17" s="263">
        <v>6659.4</v>
      </c>
      <c r="I17" s="263">
        <v>6659.4</v>
      </c>
      <c r="J17" s="263">
        <v>6659.4</v>
      </c>
      <c r="K17" s="264">
        <v>1</v>
      </c>
      <c r="L17" s="264">
        <v>1</v>
      </c>
      <c r="M17" s="267">
        <v>6659.4</v>
      </c>
      <c r="N17" s="267">
        <v>1909.4</v>
      </c>
      <c r="O17" s="267">
        <v>0</v>
      </c>
      <c r="P17" s="267">
        <v>5504.9</v>
      </c>
      <c r="Q17" s="267">
        <v>752.4</v>
      </c>
      <c r="R17" s="270">
        <v>134267</v>
      </c>
      <c r="S17" s="260" t="s">
        <v>186</v>
      </c>
      <c r="T17" s="265" t="s">
        <v>71</v>
      </c>
      <c r="U17" s="23"/>
    </row>
    <row r="18" spans="1:21" ht="99">
      <c r="A18" s="200">
        <f aca="true" t="shared" si="2" ref="A18:A35">A17+1</f>
        <v>3</v>
      </c>
      <c r="B18" s="262" t="s">
        <v>308</v>
      </c>
      <c r="C18" s="182" t="s">
        <v>304</v>
      </c>
      <c r="D18" s="209" t="s">
        <v>503</v>
      </c>
      <c r="E18" s="209" t="s">
        <v>513</v>
      </c>
      <c r="F18" s="263">
        <v>4500</v>
      </c>
      <c r="G18" s="263">
        <v>4500</v>
      </c>
      <c r="H18" s="263">
        <v>4500</v>
      </c>
      <c r="I18" s="263">
        <v>4500</v>
      </c>
      <c r="J18" s="263">
        <v>4500</v>
      </c>
      <c r="K18" s="264">
        <v>1</v>
      </c>
      <c r="L18" s="264">
        <v>1</v>
      </c>
      <c r="M18" s="263">
        <v>4500</v>
      </c>
      <c r="N18" s="267">
        <v>4500</v>
      </c>
      <c r="O18" s="263">
        <v>0</v>
      </c>
      <c r="P18" s="263">
        <v>4500</v>
      </c>
      <c r="Q18" s="263">
        <v>4500</v>
      </c>
      <c r="R18" s="264">
        <v>3</v>
      </c>
      <c r="S18" s="260" t="s">
        <v>186</v>
      </c>
      <c r="T18" s="265" t="s">
        <v>187</v>
      </c>
      <c r="U18" s="23"/>
    </row>
    <row r="19" spans="1:21" ht="132">
      <c r="A19" s="200">
        <f t="shared" si="2"/>
        <v>4</v>
      </c>
      <c r="B19" s="262" t="s">
        <v>308</v>
      </c>
      <c r="C19" s="182" t="s">
        <v>305</v>
      </c>
      <c r="D19" s="209" t="s">
        <v>458</v>
      </c>
      <c r="E19" s="209" t="s">
        <v>513</v>
      </c>
      <c r="F19" s="263">
        <v>8103.6</v>
      </c>
      <c r="G19" s="263">
        <v>8103.6</v>
      </c>
      <c r="H19" s="263">
        <v>8103.6</v>
      </c>
      <c r="I19" s="263">
        <v>7051.9</v>
      </c>
      <c r="J19" s="263">
        <v>7051.9</v>
      </c>
      <c r="K19" s="264">
        <v>1</v>
      </c>
      <c r="L19" s="264">
        <v>1</v>
      </c>
      <c r="M19" s="263">
        <v>7051.9</v>
      </c>
      <c r="N19" s="267">
        <v>5289.4</v>
      </c>
      <c r="O19" s="263">
        <v>0</v>
      </c>
      <c r="P19" s="263">
        <v>7051.9</v>
      </c>
      <c r="Q19" s="263">
        <v>5289.4</v>
      </c>
      <c r="R19" s="264">
        <v>247</v>
      </c>
      <c r="S19" s="260" t="s">
        <v>186</v>
      </c>
      <c r="T19" s="265" t="s">
        <v>302</v>
      </c>
      <c r="U19" s="23"/>
    </row>
    <row r="20" spans="1:21" ht="115.5">
      <c r="A20" s="200">
        <f t="shared" si="2"/>
        <v>5</v>
      </c>
      <c r="B20" s="262" t="s">
        <v>308</v>
      </c>
      <c r="C20" s="182" t="s">
        <v>305</v>
      </c>
      <c r="D20" s="209" t="s">
        <v>461</v>
      </c>
      <c r="E20" s="209" t="s">
        <v>513</v>
      </c>
      <c r="F20" s="263">
        <v>5237</v>
      </c>
      <c r="G20" s="263">
        <v>5237</v>
      </c>
      <c r="H20" s="263">
        <v>5237</v>
      </c>
      <c r="I20" s="263">
        <v>5237</v>
      </c>
      <c r="J20" s="263">
        <v>4128.7</v>
      </c>
      <c r="K20" s="270">
        <v>4</v>
      </c>
      <c r="L20" s="270">
        <v>4</v>
      </c>
      <c r="M20" s="267">
        <v>4128.7</v>
      </c>
      <c r="N20" s="267">
        <v>4128.7</v>
      </c>
      <c r="O20" s="263">
        <v>0</v>
      </c>
      <c r="P20" s="263">
        <v>4128.7</v>
      </c>
      <c r="Q20" s="263">
        <v>4128.7</v>
      </c>
      <c r="R20" s="264">
        <v>4</v>
      </c>
      <c r="S20" s="260" t="s">
        <v>186</v>
      </c>
      <c r="T20" s="265" t="s">
        <v>188</v>
      </c>
      <c r="U20" s="23"/>
    </row>
    <row r="21" spans="1:21" ht="99">
      <c r="A21" s="200">
        <f t="shared" si="2"/>
        <v>6</v>
      </c>
      <c r="B21" s="262" t="s">
        <v>247</v>
      </c>
      <c r="C21" s="187" t="s">
        <v>184</v>
      </c>
      <c r="D21" s="209" t="s">
        <v>503</v>
      </c>
      <c r="E21" s="209" t="s">
        <v>513</v>
      </c>
      <c r="F21" s="263">
        <v>0</v>
      </c>
      <c r="G21" s="263">
        <v>3600</v>
      </c>
      <c r="H21" s="263">
        <v>3600</v>
      </c>
      <c r="I21" s="263">
        <v>3600</v>
      </c>
      <c r="J21" s="263">
        <v>3600</v>
      </c>
      <c r="K21" s="264">
        <v>1</v>
      </c>
      <c r="L21" s="264">
        <v>1</v>
      </c>
      <c r="M21" s="263">
        <v>3600</v>
      </c>
      <c r="N21" s="263">
        <v>0</v>
      </c>
      <c r="O21" s="263">
        <v>0</v>
      </c>
      <c r="P21" s="263">
        <v>3600</v>
      </c>
      <c r="Q21" s="263">
        <v>0</v>
      </c>
      <c r="R21" s="264">
        <v>90366</v>
      </c>
      <c r="S21" s="260" t="s">
        <v>186</v>
      </c>
      <c r="T21" s="265" t="s">
        <v>72</v>
      </c>
      <c r="U21" s="23"/>
    </row>
    <row r="22" spans="1:21" ht="16.5">
      <c r="A22" s="200">
        <f t="shared" si="2"/>
        <v>7</v>
      </c>
      <c r="B22" s="262"/>
      <c r="C22" s="182"/>
      <c r="D22" s="209"/>
      <c r="E22" s="209"/>
      <c r="F22" s="263"/>
      <c r="G22" s="263"/>
      <c r="H22" s="263"/>
      <c r="I22" s="263"/>
      <c r="J22" s="263"/>
      <c r="K22" s="264"/>
      <c r="L22" s="264"/>
      <c r="M22" s="263"/>
      <c r="N22" s="263"/>
      <c r="O22" s="263"/>
      <c r="P22" s="263"/>
      <c r="Q22" s="263"/>
      <c r="R22" s="264"/>
      <c r="S22" s="260"/>
      <c r="T22" s="265"/>
      <c r="U22" s="23"/>
    </row>
    <row r="23" spans="1:21" ht="16.5">
      <c r="A23" s="200">
        <f t="shared" si="2"/>
        <v>8</v>
      </c>
      <c r="B23" s="262"/>
      <c r="C23" s="182"/>
      <c r="D23" s="209"/>
      <c r="E23" s="209"/>
      <c r="F23" s="263"/>
      <c r="G23" s="263"/>
      <c r="H23" s="263"/>
      <c r="I23" s="263"/>
      <c r="J23" s="263"/>
      <c r="K23" s="264"/>
      <c r="L23" s="264"/>
      <c r="M23" s="263"/>
      <c r="N23" s="263"/>
      <c r="O23" s="263"/>
      <c r="P23" s="263"/>
      <c r="Q23" s="263"/>
      <c r="R23" s="264"/>
      <c r="S23" s="260"/>
      <c r="T23" s="265"/>
      <c r="U23" s="23"/>
    </row>
    <row r="24" spans="1:21" ht="16.5">
      <c r="A24" s="200">
        <f t="shared" si="2"/>
        <v>9</v>
      </c>
      <c r="B24" s="262"/>
      <c r="C24" s="182"/>
      <c r="D24" s="209"/>
      <c r="E24" s="209"/>
      <c r="F24" s="263"/>
      <c r="G24" s="263"/>
      <c r="H24" s="263"/>
      <c r="I24" s="263"/>
      <c r="J24" s="263"/>
      <c r="K24" s="264"/>
      <c r="L24" s="264"/>
      <c r="M24" s="263"/>
      <c r="N24" s="263"/>
      <c r="O24" s="263"/>
      <c r="P24" s="263"/>
      <c r="Q24" s="263"/>
      <c r="R24" s="264"/>
      <c r="S24" s="260"/>
      <c r="T24" s="265"/>
      <c r="U24" s="23"/>
    </row>
    <row r="25" spans="1:21" ht="16.5">
      <c r="A25" s="200">
        <f t="shared" si="2"/>
        <v>10</v>
      </c>
      <c r="B25" s="262"/>
      <c r="C25" s="182"/>
      <c r="D25" s="209"/>
      <c r="E25" s="209"/>
      <c r="F25" s="263"/>
      <c r="G25" s="263"/>
      <c r="H25" s="263"/>
      <c r="I25" s="263"/>
      <c r="J25" s="263"/>
      <c r="K25" s="264"/>
      <c r="L25" s="264"/>
      <c r="M25" s="263"/>
      <c r="N25" s="263"/>
      <c r="O25" s="263"/>
      <c r="P25" s="263"/>
      <c r="Q25" s="263"/>
      <c r="R25" s="264"/>
      <c r="S25" s="260"/>
      <c r="T25" s="265"/>
      <c r="U25" s="23"/>
    </row>
    <row r="26" spans="1:21" ht="16.5">
      <c r="A26" s="200">
        <f t="shared" si="2"/>
        <v>11</v>
      </c>
      <c r="B26" s="262"/>
      <c r="C26" s="182"/>
      <c r="D26" s="209"/>
      <c r="E26" s="209"/>
      <c r="F26" s="263"/>
      <c r="G26" s="263"/>
      <c r="H26" s="263"/>
      <c r="I26" s="263"/>
      <c r="J26" s="263"/>
      <c r="K26" s="264"/>
      <c r="L26" s="264"/>
      <c r="M26" s="263"/>
      <c r="N26" s="263"/>
      <c r="O26" s="263"/>
      <c r="P26" s="263"/>
      <c r="Q26" s="263"/>
      <c r="R26" s="264"/>
      <c r="S26" s="260"/>
      <c r="T26" s="265"/>
      <c r="U26" s="23"/>
    </row>
    <row r="27" spans="1:21" ht="16.5">
      <c r="A27" s="200">
        <f t="shared" si="2"/>
        <v>12</v>
      </c>
      <c r="B27" s="262"/>
      <c r="C27" s="182"/>
      <c r="D27" s="209"/>
      <c r="E27" s="209"/>
      <c r="F27" s="263"/>
      <c r="G27" s="263"/>
      <c r="H27" s="263"/>
      <c r="I27" s="263"/>
      <c r="J27" s="263"/>
      <c r="K27" s="264"/>
      <c r="L27" s="264"/>
      <c r="M27" s="263"/>
      <c r="N27" s="263"/>
      <c r="O27" s="263"/>
      <c r="P27" s="263"/>
      <c r="Q27" s="263"/>
      <c r="R27" s="264"/>
      <c r="S27" s="260"/>
      <c r="T27" s="265"/>
      <c r="U27" s="23"/>
    </row>
    <row r="28" spans="1:21" ht="16.5">
      <c r="A28" s="200">
        <f t="shared" si="2"/>
        <v>13</v>
      </c>
      <c r="B28" s="262"/>
      <c r="C28" s="182"/>
      <c r="D28" s="209"/>
      <c r="E28" s="209"/>
      <c r="F28" s="263"/>
      <c r="G28" s="263"/>
      <c r="H28" s="263"/>
      <c r="I28" s="263"/>
      <c r="J28" s="263"/>
      <c r="K28" s="264"/>
      <c r="L28" s="264"/>
      <c r="M28" s="263"/>
      <c r="N28" s="263"/>
      <c r="O28" s="263"/>
      <c r="P28" s="263"/>
      <c r="Q28" s="263"/>
      <c r="R28" s="264"/>
      <c r="S28" s="260"/>
      <c r="T28" s="265"/>
      <c r="U28" s="23"/>
    </row>
    <row r="29" spans="1:21" ht="16.5">
      <c r="A29" s="200">
        <f t="shared" si="2"/>
        <v>14</v>
      </c>
      <c r="B29" s="262"/>
      <c r="C29" s="182"/>
      <c r="D29" s="209"/>
      <c r="E29" s="209"/>
      <c r="F29" s="263"/>
      <c r="G29" s="263"/>
      <c r="H29" s="263"/>
      <c r="I29" s="263"/>
      <c r="J29" s="263"/>
      <c r="K29" s="264"/>
      <c r="L29" s="264"/>
      <c r="M29" s="263"/>
      <c r="N29" s="263"/>
      <c r="O29" s="263"/>
      <c r="P29" s="263"/>
      <c r="Q29" s="263"/>
      <c r="R29" s="264"/>
      <c r="S29" s="260"/>
      <c r="T29" s="265"/>
      <c r="U29" s="23"/>
    </row>
    <row r="30" spans="1:21" ht="16.5">
      <c r="A30" s="200">
        <f t="shared" si="2"/>
        <v>15</v>
      </c>
      <c r="B30" s="262"/>
      <c r="C30" s="182"/>
      <c r="D30" s="209"/>
      <c r="E30" s="209"/>
      <c r="F30" s="263"/>
      <c r="G30" s="263"/>
      <c r="H30" s="263"/>
      <c r="I30" s="263"/>
      <c r="J30" s="263"/>
      <c r="K30" s="264"/>
      <c r="L30" s="264"/>
      <c r="M30" s="263"/>
      <c r="N30" s="263"/>
      <c r="O30" s="263"/>
      <c r="P30" s="263"/>
      <c r="Q30" s="263"/>
      <c r="R30" s="264"/>
      <c r="S30" s="260"/>
      <c r="T30" s="265"/>
      <c r="U30" s="23"/>
    </row>
    <row r="31" spans="1:21" ht="16.5">
      <c r="A31" s="200">
        <f t="shared" si="2"/>
        <v>16</v>
      </c>
      <c r="B31" s="262"/>
      <c r="C31" s="182"/>
      <c r="D31" s="209"/>
      <c r="E31" s="209"/>
      <c r="F31" s="263"/>
      <c r="G31" s="263"/>
      <c r="H31" s="263"/>
      <c r="I31" s="263"/>
      <c r="J31" s="263"/>
      <c r="K31" s="264"/>
      <c r="L31" s="264"/>
      <c r="M31" s="263"/>
      <c r="N31" s="263"/>
      <c r="O31" s="263"/>
      <c r="P31" s="263"/>
      <c r="Q31" s="263"/>
      <c r="R31" s="264"/>
      <c r="S31" s="260"/>
      <c r="T31" s="265"/>
      <c r="U31" s="23"/>
    </row>
    <row r="32" spans="1:21" ht="16.5">
      <c r="A32" s="200">
        <f t="shared" si="2"/>
        <v>17</v>
      </c>
      <c r="B32" s="262"/>
      <c r="C32" s="182"/>
      <c r="D32" s="209"/>
      <c r="E32" s="209"/>
      <c r="F32" s="263"/>
      <c r="G32" s="263"/>
      <c r="H32" s="263"/>
      <c r="I32" s="263"/>
      <c r="J32" s="263"/>
      <c r="K32" s="264"/>
      <c r="L32" s="264"/>
      <c r="M32" s="263"/>
      <c r="N32" s="263"/>
      <c r="O32" s="263"/>
      <c r="P32" s="263"/>
      <c r="Q32" s="263"/>
      <c r="R32" s="264"/>
      <c r="S32" s="260"/>
      <c r="T32" s="265"/>
      <c r="U32" s="23"/>
    </row>
    <row r="33" spans="1:21" ht="16.5">
      <c r="A33" s="200">
        <f t="shared" si="2"/>
        <v>18</v>
      </c>
      <c r="B33" s="262"/>
      <c r="C33" s="182"/>
      <c r="D33" s="209"/>
      <c r="E33" s="209"/>
      <c r="F33" s="263"/>
      <c r="G33" s="263"/>
      <c r="H33" s="263"/>
      <c r="I33" s="263"/>
      <c r="J33" s="263"/>
      <c r="K33" s="264"/>
      <c r="L33" s="264"/>
      <c r="M33" s="263"/>
      <c r="N33" s="263"/>
      <c r="O33" s="263"/>
      <c r="P33" s="263"/>
      <c r="Q33" s="263"/>
      <c r="R33" s="264"/>
      <c r="S33" s="260"/>
      <c r="T33" s="265"/>
      <c r="U33" s="23"/>
    </row>
    <row r="34" spans="1:21" ht="16.5">
      <c r="A34" s="200">
        <f t="shared" si="2"/>
        <v>19</v>
      </c>
      <c r="B34" s="262"/>
      <c r="C34" s="182"/>
      <c r="D34" s="209"/>
      <c r="E34" s="209"/>
      <c r="F34" s="263"/>
      <c r="G34" s="263"/>
      <c r="H34" s="263"/>
      <c r="I34" s="263"/>
      <c r="J34" s="263"/>
      <c r="K34" s="264"/>
      <c r="L34" s="264"/>
      <c r="M34" s="263"/>
      <c r="N34" s="263"/>
      <c r="O34" s="263"/>
      <c r="P34" s="263"/>
      <c r="Q34" s="263"/>
      <c r="R34" s="264"/>
      <c r="S34" s="260"/>
      <c r="T34" s="265"/>
      <c r="U34" s="23"/>
    </row>
    <row r="35" spans="1:21" ht="18" customHeight="1">
      <c r="A35" s="200">
        <f t="shared" si="2"/>
        <v>20</v>
      </c>
      <c r="B35" s="262"/>
      <c r="C35" s="182"/>
      <c r="D35" s="209"/>
      <c r="E35" s="209"/>
      <c r="F35" s="263"/>
      <c r="G35" s="263"/>
      <c r="H35" s="263"/>
      <c r="I35" s="263"/>
      <c r="J35" s="263"/>
      <c r="K35" s="264"/>
      <c r="L35" s="264"/>
      <c r="M35" s="263"/>
      <c r="N35" s="263"/>
      <c r="O35" s="263"/>
      <c r="P35" s="263"/>
      <c r="Q35" s="263"/>
      <c r="R35" s="264"/>
      <c r="S35" s="260"/>
      <c r="T35" s="265"/>
      <c r="U35" s="23"/>
    </row>
    <row r="36" spans="1:21" s="1" customFormat="1" ht="16.5">
      <c r="A36" s="217" t="s">
        <v>516</v>
      </c>
      <c r="B36" s="191"/>
      <c r="C36" s="216"/>
      <c r="D36" s="209"/>
      <c r="E36" s="209"/>
      <c r="F36" s="46"/>
      <c r="G36" s="46"/>
      <c r="H36" s="46"/>
      <c r="I36" s="46"/>
      <c r="J36" s="46"/>
      <c r="K36" s="48"/>
      <c r="L36" s="48"/>
      <c r="M36" s="46"/>
      <c r="N36" s="46"/>
      <c r="O36" s="46"/>
      <c r="P36" s="46"/>
      <c r="Q36" s="46"/>
      <c r="R36" s="48"/>
      <c r="S36" s="196"/>
      <c r="T36" s="207"/>
      <c r="U36" s="20"/>
    </row>
    <row r="37" spans="1:21" s="1" customFormat="1" ht="16.5">
      <c r="A37" s="214"/>
      <c r="B37" s="214"/>
      <c r="C37" s="215"/>
      <c r="D37" s="215"/>
      <c r="E37" s="215"/>
      <c r="F37" s="215"/>
      <c r="G37" s="33"/>
      <c r="H37" s="33"/>
      <c r="I37" s="33"/>
      <c r="J37" s="33"/>
      <c r="K37" s="33"/>
      <c r="L37" s="33"/>
      <c r="M37" s="33"/>
      <c r="N37" s="33"/>
      <c r="O37" s="33"/>
      <c r="P37" s="33"/>
      <c r="Q37" s="33"/>
      <c r="R37" s="33"/>
      <c r="S37" s="33"/>
      <c r="T37" s="33"/>
      <c r="U37" s="20"/>
    </row>
    <row r="38" spans="1:21" s="1" customFormat="1" ht="33.75" customHeight="1">
      <c r="A38" s="295" t="s">
        <v>294</v>
      </c>
      <c r="B38" s="295"/>
      <c r="C38" s="296"/>
      <c r="D38" s="296"/>
      <c r="E38" s="296"/>
      <c r="F38" s="296"/>
      <c r="G38" s="296"/>
      <c r="H38" s="296"/>
      <c r="I38" s="296"/>
      <c r="J38" s="176"/>
      <c r="K38" s="44"/>
      <c r="L38" s="44" t="s">
        <v>297</v>
      </c>
      <c r="M38" s="44"/>
      <c r="N38" s="44"/>
      <c r="O38" s="248"/>
      <c r="P38" s="33"/>
      <c r="Q38" s="33"/>
      <c r="R38" s="33"/>
      <c r="S38" s="33"/>
      <c r="T38" s="30"/>
      <c r="U38" s="20"/>
    </row>
    <row r="39" spans="1:21" s="1" customFormat="1" ht="16.5">
      <c r="A39" s="29"/>
      <c r="B39" s="29"/>
      <c r="C39" s="31"/>
      <c r="D39" s="31"/>
      <c r="E39" s="31"/>
      <c r="F39" s="31"/>
      <c r="G39" s="30"/>
      <c r="H39" s="30"/>
      <c r="I39" s="30"/>
      <c r="J39" s="30"/>
      <c r="K39" s="30"/>
      <c r="L39" s="303" t="s">
        <v>489</v>
      </c>
      <c r="M39" s="303"/>
      <c r="N39" s="30"/>
      <c r="O39" s="30"/>
      <c r="P39" s="33"/>
      <c r="Q39" s="33"/>
      <c r="R39" s="33"/>
      <c r="S39" s="33"/>
      <c r="T39" s="30"/>
      <c r="U39" s="20"/>
    </row>
    <row r="40" spans="1:21" s="1" customFormat="1" ht="27" customHeight="1">
      <c r="A40" s="293" t="s">
        <v>298</v>
      </c>
      <c r="B40" s="293"/>
      <c r="C40" s="294"/>
      <c r="D40" s="294"/>
      <c r="E40" s="294"/>
      <c r="F40" s="294"/>
      <c r="G40" s="294"/>
      <c r="H40" s="294"/>
      <c r="I40" s="294"/>
      <c r="J40" s="175"/>
      <c r="K40" s="43"/>
      <c r="L40" s="304" t="s">
        <v>299</v>
      </c>
      <c r="M40" s="304"/>
      <c r="N40" s="43"/>
      <c r="O40" s="249"/>
      <c r="P40" s="35"/>
      <c r="Q40" s="35"/>
      <c r="R40" s="35"/>
      <c r="S40" s="35"/>
      <c r="T40" s="30"/>
      <c r="U40" s="20"/>
    </row>
    <row r="41" spans="1:21" s="1" customFormat="1" ht="16.5">
      <c r="A41" s="29"/>
      <c r="B41" s="29"/>
      <c r="C41" s="31"/>
      <c r="D41" s="31"/>
      <c r="E41" s="31"/>
      <c r="F41" s="31"/>
      <c r="G41" s="30"/>
      <c r="H41" s="30"/>
      <c r="I41" s="30"/>
      <c r="J41" s="30"/>
      <c r="K41" s="30"/>
      <c r="L41" s="30"/>
      <c r="M41" s="34"/>
      <c r="N41" s="30"/>
      <c r="O41" s="30"/>
      <c r="P41" s="33"/>
      <c r="Q41" s="33"/>
      <c r="R41" s="33"/>
      <c r="S41" s="33"/>
      <c r="T41" s="30"/>
      <c r="U41" s="20"/>
    </row>
    <row r="42" spans="1:21" s="1" customFormat="1" ht="21" customHeight="1">
      <c r="A42" s="29"/>
      <c r="B42" s="29"/>
      <c r="C42" s="31"/>
      <c r="D42" s="31"/>
      <c r="E42" s="31"/>
      <c r="F42" s="31"/>
      <c r="G42" s="30"/>
      <c r="H42" s="30"/>
      <c r="I42" s="30"/>
      <c r="J42" s="30"/>
      <c r="K42" s="32"/>
      <c r="L42" s="266" t="s">
        <v>295</v>
      </c>
      <c r="M42" s="30"/>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307</v>
      </c>
      <c r="N43" s="36"/>
      <c r="O43" s="37"/>
      <c r="P43" s="37"/>
      <c r="Q43" s="37"/>
      <c r="R43" s="37"/>
      <c r="S43" s="37"/>
      <c r="T43" s="30"/>
      <c r="U43" s="20"/>
    </row>
    <row r="44" spans="1:21" s="1" customFormat="1" ht="16.5">
      <c r="A44" s="29"/>
      <c r="B44" s="29"/>
      <c r="C44" s="31"/>
      <c r="D44" s="31"/>
      <c r="E44" s="31"/>
      <c r="F44" s="31"/>
      <c r="G44" s="30"/>
      <c r="H44" s="30"/>
      <c r="I44" s="30"/>
      <c r="J44" s="30"/>
      <c r="K44" s="32"/>
      <c r="L44" s="302" t="s">
        <v>296</v>
      </c>
      <c r="M44" s="302"/>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310</v>
      </c>
      <c r="N45" s="36"/>
      <c r="O45" s="37"/>
      <c r="P45" s="37"/>
      <c r="Q45" s="37"/>
      <c r="R45" s="37"/>
      <c r="S45" s="37"/>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4"/>
      <c r="B55" s="144"/>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9" t="s">
        <v>421</v>
      </c>
      <c r="K65" s="139" t="s">
        <v>409</v>
      </c>
      <c r="L65" s="101" t="s">
        <v>410</v>
      </c>
      <c r="M65" s="101" t="s">
        <v>411</v>
      </c>
      <c r="P65" s="135"/>
      <c r="Q65" s="135"/>
      <c r="R65" s="135"/>
      <c r="S65" s="135"/>
      <c r="T65" s="11"/>
    </row>
    <row r="66" spans="1:20" s="4" customFormat="1" ht="89.25" hidden="1" outlineLevel="1">
      <c r="A66" s="12"/>
      <c r="B66" s="12"/>
      <c r="C66" s="13"/>
      <c r="D66" s="13"/>
      <c r="E66" s="13"/>
      <c r="F66" s="13"/>
      <c r="G66" s="11"/>
      <c r="H66" s="11"/>
      <c r="I66" s="11"/>
      <c r="J66" s="141" t="s">
        <v>424</v>
      </c>
      <c r="K66" s="138" t="s">
        <v>396</v>
      </c>
      <c r="L66" s="140" t="s">
        <v>424</v>
      </c>
      <c r="M66" s="140" t="s">
        <v>424</v>
      </c>
      <c r="P66" s="135"/>
      <c r="Q66" s="135"/>
      <c r="R66" s="135"/>
      <c r="S66" s="135"/>
      <c r="T66" s="11"/>
    </row>
    <row r="67" spans="1:20" s="4" customFormat="1" ht="25.5" hidden="1" outlineLevel="1">
      <c r="A67" s="201"/>
      <c r="B67" s="202" t="s">
        <v>467</v>
      </c>
      <c r="C67" s="201"/>
      <c r="D67" s="203"/>
      <c r="E67" s="14"/>
      <c r="F67" s="14"/>
      <c r="G67" s="15"/>
      <c r="H67" s="15"/>
      <c r="I67" s="14"/>
      <c r="J67" s="141">
        <v>22</v>
      </c>
      <c r="K67" s="138" t="s">
        <v>333</v>
      </c>
      <c r="L67" s="134">
        <v>1</v>
      </c>
      <c r="M67" s="124" t="s">
        <v>418</v>
      </c>
      <c r="P67" s="136"/>
      <c r="Q67" s="14"/>
      <c r="R67" s="14"/>
      <c r="S67" s="14"/>
      <c r="T67" s="11"/>
    </row>
    <row r="68" spans="1:20" s="4" customFormat="1" ht="25.5" hidden="1" outlineLevel="1">
      <c r="A68" s="204" t="s">
        <v>468</v>
      </c>
      <c r="B68" s="204" t="s">
        <v>469</v>
      </c>
      <c r="C68" s="204" t="s">
        <v>432</v>
      </c>
      <c r="D68" s="14"/>
      <c r="E68" s="14"/>
      <c r="F68" s="14"/>
      <c r="G68" s="15"/>
      <c r="H68" s="15"/>
      <c r="I68" s="14"/>
      <c r="J68" s="141">
        <v>31</v>
      </c>
      <c r="K68" s="138" t="s">
        <v>342</v>
      </c>
      <c r="L68" s="134">
        <v>10</v>
      </c>
      <c r="M68" s="125" t="s">
        <v>413</v>
      </c>
      <c r="P68" s="137"/>
      <c r="Q68" s="14"/>
      <c r="R68" s="14"/>
      <c r="S68" s="14"/>
      <c r="T68" s="11"/>
    </row>
    <row r="69" spans="1:20" s="4" customFormat="1" ht="38.25" hidden="1" outlineLevel="1">
      <c r="A69" s="205" t="s">
        <v>540</v>
      </c>
      <c r="B69" s="206" t="s">
        <v>541</v>
      </c>
      <c r="C69" s="205" t="s">
        <v>74</v>
      </c>
      <c r="D69" s="14"/>
      <c r="E69" s="14"/>
      <c r="F69" s="14"/>
      <c r="G69" s="15"/>
      <c r="H69" s="15"/>
      <c r="I69" s="14"/>
      <c r="J69" s="141">
        <v>32</v>
      </c>
      <c r="K69" s="138" t="s">
        <v>343</v>
      </c>
      <c r="L69" s="134">
        <v>11</v>
      </c>
      <c r="M69" s="126" t="s">
        <v>416</v>
      </c>
      <c r="P69" s="136"/>
      <c r="Q69" s="14"/>
      <c r="R69" s="14"/>
      <c r="S69" s="14"/>
      <c r="T69" s="11"/>
    </row>
    <row r="70" spans="1:20" s="4" customFormat="1" ht="38.25" hidden="1" outlineLevel="1">
      <c r="A70" s="205" t="s">
        <v>542</v>
      </c>
      <c r="B70" s="206" t="s">
        <v>543</v>
      </c>
      <c r="C70" s="205" t="s">
        <v>74</v>
      </c>
      <c r="D70" s="14"/>
      <c r="E70" s="14"/>
      <c r="F70" s="14"/>
      <c r="G70" s="15"/>
      <c r="H70" s="15"/>
      <c r="I70" s="14"/>
      <c r="J70" s="141">
        <v>33</v>
      </c>
      <c r="K70" s="138" t="s">
        <v>344</v>
      </c>
      <c r="L70" s="134">
        <v>12</v>
      </c>
      <c r="M70" s="127" t="s">
        <v>420</v>
      </c>
      <c r="P70" s="136"/>
      <c r="Q70" s="14"/>
      <c r="R70" s="14"/>
      <c r="S70" s="14"/>
      <c r="T70" s="11"/>
    </row>
    <row r="71" spans="1:20" s="4" customFormat="1" ht="38.25" hidden="1" outlineLevel="1">
      <c r="A71" s="205" t="s">
        <v>544</v>
      </c>
      <c r="B71" s="206" t="s">
        <v>545</v>
      </c>
      <c r="C71" s="205" t="s">
        <v>74</v>
      </c>
      <c r="D71" s="14"/>
      <c r="E71" s="14"/>
      <c r="F71" s="14"/>
      <c r="G71" s="15"/>
      <c r="H71" s="15"/>
      <c r="I71" s="14"/>
      <c r="J71" s="141">
        <v>34</v>
      </c>
      <c r="K71" s="138" t="s">
        <v>345</v>
      </c>
      <c r="L71" s="134">
        <v>14</v>
      </c>
      <c r="M71" s="128" t="s">
        <v>412</v>
      </c>
      <c r="P71" s="136"/>
      <c r="Q71" s="14"/>
      <c r="R71" s="14"/>
      <c r="S71" s="14"/>
      <c r="T71" s="11"/>
    </row>
    <row r="72" spans="1:20" s="4" customFormat="1" ht="25.5" hidden="1" outlineLevel="1">
      <c r="A72" s="205" t="s">
        <v>546</v>
      </c>
      <c r="B72" s="206" t="s">
        <v>547</v>
      </c>
      <c r="C72" s="205" t="s">
        <v>74</v>
      </c>
      <c r="D72" s="14"/>
      <c r="E72" s="14"/>
      <c r="F72" s="14"/>
      <c r="G72" s="15"/>
      <c r="H72" s="15"/>
      <c r="I72" s="14"/>
      <c r="J72" s="141">
        <v>35</v>
      </c>
      <c r="K72" s="138" t="s">
        <v>346</v>
      </c>
      <c r="L72" s="134">
        <v>15</v>
      </c>
      <c r="M72" s="128" t="s">
        <v>412</v>
      </c>
      <c r="P72" s="136"/>
      <c r="Q72" s="14"/>
      <c r="R72" s="14"/>
      <c r="S72" s="14"/>
      <c r="T72" s="11"/>
    </row>
    <row r="73" spans="1:20" s="4" customFormat="1" ht="38.25" hidden="1" outlineLevel="1">
      <c r="A73" s="205" t="s">
        <v>504</v>
      </c>
      <c r="B73" s="206" t="s">
        <v>548</v>
      </c>
      <c r="C73" s="205" t="s">
        <v>487</v>
      </c>
      <c r="D73" s="14"/>
      <c r="E73" s="14"/>
      <c r="F73" s="14"/>
      <c r="G73" s="15"/>
      <c r="H73" s="15"/>
      <c r="I73" s="14"/>
      <c r="J73" s="141">
        <v>36</v>
      </c>
      <c r="K73" s="138" t="s">
        <v>347</v>
      </c>
      <c r="L73" s="134">
        <v>17</v>
      </c>
      <c r="M73" s="128" t="s">
        <v>412</v>
      </c>
      <c r="P73" s="136"/>
      <c r="Q73" s="14"/>
      <c r="R73" s="14"/>
      <c r="S73" s="14"/>
      <c r="T73" s="11"/>
    </row>
    <row r="74" spans="1:20" s="4" customFormat="1" ht="38.25" hidden="1" outlineLevel="1">
      <c r="A74" s="205" t="s">
        <v>549</v>
      </c>
      <c r="B74" s="206" t="s">
        <v>550</v>
      </c>
      <c r="C74" s="205" t="s">
        <v>487</v>
      </c>
      <c r="D74" s="14"/>
      <c r="E74" s="14"/>
      <c r="F74" s="14"/>
      <c r="G74" s="15"/>
      <c r="H74" s="15"/>
      <c r="I74" s="14"/>
      <c r="J74" s="141">
        <v>37</v>
      </c>
      <c r="K74" s="138" t="s">
        <v>348</v>
      </c>
      <c r="L74" s="134">
        <v>18</v>
      </c>
      <c r="M74" s="124" t="s">
        <v>420</v>
      </c>
      <c r="P74" s="136"/>
      <c r="Q74" s="14"/>
      <c r="R74" s="14"/>
      <c r="S74" s="14"/>
      <c r="T74" s="11"/>
    </row>
    <row r="75" spans="1:20" s="4" customFormat="1" ht="38.25" hidden="1" outlineLevel="1">
      <c r="A75" s="205" t="s">
        <v>551</v>
      </c>
      <c r="B75" s="206" t="s">
        <v>552</v>
      </c>
      <c r="C75" s="205" t="s">
        <v>487</v>
      </c>
      <c r="D75" s="14"/>
      <c r="E75" s="14"/>
      <c r="F75" s="14"/>
      <c r="G75" s="15"/>
      <c r="H75" s="15"/>
      <c r="I75" s="14"/>
      <c r="J75" s="141">
        <v>38</v>
      </c>
      <c r="K75" s="138" t="s">
        <v>349</v>
      </c>
      <c r="L75" s="134">
        <v>19</v>
      </c>
      <c r="M75" s="128" t="s">
        <v>416</v>
      </c>
      <c r="P75" s="136"/>
      <c r="Q75" s="14"/>
      <c r="R75" s="14"/>
      <c r="S75" s="14"/>
      <c r="T75" s="11"/>
    </row>
    <row r="76" spans="1:20" s="4" customFormat="1" ht="38.25" hidden="1" outlineLevel="1">
      <c r="A76" s="205" t="s">
        <v>553</v>
      </c>
      <c r="B76" s="206" t="s">
        <v>554</v>
      </c>
      <c r="C76" s="205" t="s">
        <v>488</v>
      </c>
      <c r="D76" s="14"/>
      <c r="E76" s="14"/>
      <c r="F76" s="14"/>
      <c r="G76" s="15"/>
      <c r="H76" s="15"/>
      <c r="I76" s="14"/>
      <c r="J76" s="141">
        <v>39</v>
      </c>
      <c r="K76" s="138" t="s">
        <v>350</v>
      </c>
      <c r="L76" s="134">
        <v>20</v>
      </c>
      <c r="M76" s="129" t="s">
        <v>412</v>
      </c>
      <c r="P76" s="136"/>
      <c r="Q76" s="14"/>
      <c r="R76" s="14"/>
      <c r="S76" s="14"/>
      <c r="T76" s="11"/>
    </row>
    <row r="77" spans="1:20" s="4" customFormat="1" ht="12.75" hidden="1" outlineLevel="1">
      <c r="A77" s="205" t="s">
        <v>555</v>
      </c>
      <c r="B77" s="206" t="s">
        <v>556</v>
      </c>
      <c r="C77" s="205" t="s">
        <v>488</v>
      </c>
      <c r="D77" s="14"/>
      <c r="E77" s="14"/>
      <c r="F77" s="14"/>
      <c r="G77" s="15"/>
      <c r="H77" s="15"/>
      <c r="I77" s="14"/>
      <c r="J77" s="141">
        <v>77</v>
      </c>
      <c r="K77" s="138" t="s">
        <v>388</v>
      </c>
      <c r="L77" s="134">
        <v>45</v>
      </c>
      <c r="M77" s="129" t="s">
        <v>412</v>
      </c>
      <c r="P77" s="136"/>
      <c r="Q77" s="14"/>
      <c r="R77" s="14"/>
      <c r="S77" s="14"/>
      <c r="T77" s="11"/>
    </row>
    <row r="78" spans="1:20" s="4" customFormat="1" ht="38.25" hidden="1" outlineLevel="1">
      <c r="A78" s="205" t="s">
        <v>557</v>
      </c>
      <c r="B78" s="206" t="s">
        <v>558</v>
      </c>
      <c r="C78" s="205" t="s">
        <v>488</v>
      </c>
      <c r="D78" s="14"/>
      <c r="E78" s="14"/>
      <c r="F78" s="14"/>
      <c r="G78" s="15"/>
      <c r="H78" s="15"/>
      <c r="I78" s="14"/>
      <c r="J78" s="141">
        <v>78</v>
      </c>
      <c r="K78" s="138" t="s">
        <v>389</v>
      </c>
      <c r="L78" s="134">
        <v>40</v>
      </c>
      <c r="M78" s="130" t="s">
        <v>416</v>
      </c>
      <c r="P78" s="137"/>
      <c r="Q78" s="14"/>
      <c r="R78" s="14"/>
      <c r="S78" s="14"/>
      <c r="T78" s="11"/>
    </row>
    <row r="79" spans="1:20" s="4" customFormat="1" ht="63.75" hidden="1" outlineLevel="1">
      <c r="A79" s="205" t="s">
        <v>559</v>
      </c>
      <c r="B79" s="206" t="s">
        <v>560</v>
      </c>
      <c r="C79" s="205" t="s">
        <v>488</v>
      </c>
      <c r="D79" s="14"/>
      <c r="E79" s="14"/>
      <c r="F79" s="14"/>
      <c r="G79" s="15"/>
      <c r="H79" s="15"/>
      <c r="I79" s="14"/>
      <c r="J79" s="141">
        <v>79</v>
      </c>
      <c r="K79" s="138" t="s">
        <v>390</v>
      </c>
      <c r="L79" s="134">
        <v>99</v>
      </c>
      <c r="M79" s="126" t="s">
        <v>413</v>
      </c>
      <c r="P79" s="136"/>
      <c r="Q79" s="14"/>
      <c r="R79" s="14"/>
      <c r="S79" s="14"/>
      <c r="T79" s="11"/>
    </row>
    <row r="80" spans="1:20" s="4" customFormat="1" ht="38.25" hidden="1" outlineLevel="1">
      <c r="A80" s="205" t="s">
        <v>561</v>
      </c>
      <c r="B80" s="206" t="s">
        <v>562</v>
      </c>
      <c r="C80" s="205" t="s">
        <v>488</v>
      </c>
      <c r="D80" s="14"/>
      <c r="E80" s="14"/>
      <c r="F80" s="14"/>
      <c r="G80" s="15"/>
      <c r="H80" s="15"/>
      <c r="I80" s="14"/>
      <c r="J80" s="141">
        <v>23</v>
      </c>
      <c r="K80" s="138" t="s">
        <v>334</v>
      </c>
      <c r="L80" s="134">
        <v>76</v>
      </c>
      <c r="M80" s="131" t="s">
        <v>418</v>
      </c>
      <c r="P80" s="136"/>
      <c r="Q80" s="14"/>
      <c r="R80" s="14"/>
      <c r="S80" s="14"/>
      <c r="T80" s="11"/>
    </row>
    <row r="81" spans="1:20" s="4" customFormat="1" ht="38.25" hidden="1" outlineLevel="1">
      <c r="A81" s="205" t="s">
        <v>563</v>
      </c>
      <c r="B81" s="206" t="s">
        <v>564</v>
      </c>
      <c r="C81" s="205" t="s">
        <v>488</v>
      </c>
      <c r="D81" s="14"/>
      <c r="E81" s="14"/>
      <c r="F81" s="14"/>
      <c r="G81" s="15"/>
      <c r="H81" s="15"/>
      <c r="I81" s="14"/>
      <c r="J81" s="141">
        <v>40</v>
      </c>
      <c r="K81" s="138" t="s">
        <v>351</v>
      </c>
      <c r="L81" s="134">
        <v>24</v>
      </c>
      <c r="M81" s="128" t="s">
        <v>412</v>
      </c>
      <c r="P81" s="136"/>
      <c r="Q81" s="14"/>
      <c r="R81" s="14"/>
      <c r="S81" s="14"/>
      <c r="T81" s="11"/>
    </row>
    <row r="82" spans="1:20" s="4" customFormat="1" ht="25.5" hidden="1" outlineLevel="1">
      <c r="A82" s="205" t="s">
        <v>565</v>
      </c>
      <c r="B82" s="206" t="s">
        <v>566</v>
      </c>
      <c r="C82" s="205" t="s">
        <v>488</v>
      </c>
      <c r="D82" s="177"/>
      <c r="E82" s="177"/>
      <c r="F82" s="14"/>
      <c r="G82" s="15"/>
      <c r="H82" s="15"/>
      <c r="I82" s="14"/>
      <c r="J82" s="141">
        <v>41</v>
      </c>
      <c r="K82" s="138" t="s">
        <v>352</v>
      </c>
      <c r="L82" s="134">
        <v>25</v>
      </c>
      <c r="M82" s="126" t="s">
        <v>418</v>
      </c>
      <c r="P82" s="136"/>
      <c r="Q82" s="14"/>
      <c r="R82" s="14"/>
      <c r="S82" s="14"/>
      <c r="T82" s="11"/>
    </row>
    <row r="83" spans="1:20" s="4" customFormat="1" ht="76.5" hidden="1" outlineLevel="1">
      <c r="A83" s="205" t="s">
        <v>567</v>
      </c>
      <c r="B83" s="206" t="s">
        <v>568</v>
      </c>
      <c r="C83" s="205" t="s">
        <v>488</v>
      </c>
      <c r="D83" s="177"/>
      <c r="E83" s="177"/>
      <c r="F83" s="14"/>
      <c r="G83" s="15"/>
      <c r="H83" s="15"/>
      <c r="I83" s="14"/>
      <c r="J83" s="141">
        <v>7</v>
      </c>
      <c r="K83" s="138" t="s">
        <v>318</v>
      </c>
      <c r="L83" s="134">
        <v>83</v>
      </c>
      <c r="M83" s="127" t="s">
        <v>417</v>
      </c>
      <c r="P83" s="136"/>
      <c r="Q83" s="14"/>
      <c r="R83" s="14"/>
      <c r="S83" s="14"/>
      <c r="T83" s="11"/>
    </row>
    <row r="84" spans="1:20" s="4" customFormat="1" ht="38.25" hidden="1" outlineLevel="1">
      <c r="A84" s="205" t="s">
        <v>569</v>
      </c>
      <c r="B84" s="206" t="s">
        <v>570</v>
      </c>
      <c r="C84" s="205" t="s">
        <v>488</v>
      </c>
      <c r="D84" s="177"/>
      <c r="E84" s="177"/>
      <c r="F84" s="14"/>
      <c r="G84" s="15"/>
      <c r="H84" s="15"/>
      <c r="I84" s="14"/>
      <c r="J84" s="141">
        <v>42</v>
      </c>
      <c r="K84" s="138" t="s">
        <v>353</v>
      </c>
      <c r="L84" s="134">
        <v>27</v>
      </c>
      <c r="M84" s="126" t="s">
        <v>416</v>
      </c>
      <c r="P84" s="136"/>
      <c r="Q84" s="14"/>
      <c r="R84" s="14"/>
      <c r="S84" s="14"/>
      <c r="T84" s="11"/>
    </row>
    <row r="85" spans="1:20" s="4" customFormat="1" ht="25.5" hidden="1" outlineLevel="1">
      <c r="A85" s="205" t="s">
        <v>571</v>
      </c>
      <c r="B85" s="206" t="s">
        <v>572</v>
      </c>
      <c r="C85" s="205" t="s">
        <v>488</v>
      </c>
      <c r="D85" s="14"/>
      <c r="E85" s="14"/>
      <c r="F85" s="14"/>
      <c r="G85" s="15"/>
      <c r="H85" s="15"/>
      <c r="I85" s="14"/>
      <c r="J85" s="141">
        <v>43</v>
      </c>
      <c r="K85" s="138" t="s">
        <v>354</v>
      </c>
      <c r="L85" s="134">
        <v>29</v>
      </c>
      <c r="M85" s="127" t="s">
        <v>412</v>
      </c>
      <c r="P85" s="136"/>
      <c r="Q85" s="14"/>
      <c r="R85" s="14"/>
      <c r="S85" s="14"/>
      <c r="T85" s="11"/>
    </row>
    <row r="86" spans="1:20" s="4" customFormat="1" ht="25.5" hidden="1" outlineLevel="1">
      <c r="A86" s="205" t="s">
        <v>490</v>
      </c>
      <c r="B86" s="206" t="s">
        <v>573</v>
      </c>
      <c r="C86" s="205" t="s">
        <v>74</v>
      </c>
      <c r="D86" s="14"/>
      <c r="E86" s="14"/>
      <c r="F86" s="14"/>
      <c r="G86" s="15"/>
      <c r="H86" s="15"/>
      <c r="I86" s="14"/>
      <c r="J86" s="141">
        <v>24</v>
      </c>
      <c r="K86" s="138" t="s">
        <v>335</v>
      </c>
      <c r="L86" s="134">
        <v>30</v>
      </c>
      <c r="M86" s="128" t="s">
        <v>413</v>
      </c>
      <c r="P86" s="136"/>
      <c r="Q86" s="14"/>
      <c r="R86" s="14"/>
      <c r="S86" s="14"/>
      <c r="T86" s="11"/>
    </row>
    <row r="87" spans="1:20" s="4" customFormat="1" ht="76.5" hidden="1" outlineLevel="1">
      <c r="A87" s="205" t="s">
        <v>491</v>
      </c>
      <c r="B87" s="206" t="s">
        <v>574</v>
      </c>
      <c r="C87" s="205" t="s">
        <v>74</v>
      </c>
      <c r="D87" s="14"/>
      <c r="E87" s="14"/>
      <c r="F87" s="14"/>
      <c r="G87" s="15"/>
      <c r="H87" s="15"/>
      <c r="I87" s="14"/>
      <c r="J87" s="141">
        <v>9</v>
      </c>
      <c r="K87" s="138" t="s">
        <v>320</v>
      </c>
      <c r="L87" s="134">
        <v>91</v>
      </c>
      <c r="M87" s="126" t="s">
        <v>417</v>
      </c>
      <c r="P87" s="136"/>
      <c r="Q87" s="14"/>
      <c r="R87" s="14"/>
      <c r="S87" s="14"/>
      <c r="T87" s="11"/>
    </row>
    <row r="88" spans="1:20" s="4" customFormat="1" ht="38.25" hidden="1" outlineLevel="1">
      <c r="A88" s="205" t="s">
        <v>492</v>
      </c>
      <c r="B88" s="206" t="s">
        <v>0</v>
      </c>
      <c r="C88" s="205" t="s">
        <v>74</v>
      </c>
      <c r="D88" s="14"/>
      <c r="E88" s="14"/>
      <c r="F88" s="14"/>
      <c r="G88" s="15"/>
      <c r="H88" s="15"/>
      <c r="I88" s="14"/>
      <c r="J88" s="141">
        <v>44</v>
      </c>
      <c r="K88" s="138" t="s">
        <v>355</v>
      </c>
      <c r="L88" s="134">
        <v>32</v>
      </c>
      <c r="M88" s="127" t="s">
        <v>418</v>
      </c>
      <c r="P88" s="136"/>
      <c r="Q88" s="14"/>
      <c r="R88" s="14"/>
      <c r="S88" s="14"/>
      <c r="T88" s="11"/>
    </row>
    <row r="89" spans="1:20" s="4" customFormat="1" ht="25.5" hidden="1" outlineLevel="1">
      <c r="A89" s="205" t="s">
        <v>493</v>
      </c>
      <c r="B89" s="206" t="s">
        <v>1</v>
      </c>
      <c r="C89" s="205" t="s">
        <v>74</v>
      </c>
      <c r="D89" s="14"/>
      <c r="E89" s="14"/>
      <c r="F89" s="14"/>
      <c r="G89" s="15"/>
      <c r="H89" s="15"/>
      <c r="I89" s="14"/>
      <c r="J89" s="141">
        <v>45</v>
      </c>
      <c r="K89" s="138" t="s">
        <v>356</v>
      </c>
      <c r="L89" s="134">
        <v>33</v>
      </c>
      <c r="M89" s="127" t="s">
        <v>414</v>
      </c>
      <c r="P89" s="136"/>
      <c r="Q89" s="14"/>
      <c r="R89" s="14"/>
      <c r="S89" s="14"/>
      <c r="T89" s="11"/>
    </row>
    <row r="90" spans="1:20" s="4" customFormat="1" ht="38.25" hidden="1" outlineLevel="1">
      <c r="A90" s="205" t="s">
        <v>494</v>
      </c>
      <c r="B90" s="206" t="s">
        <v>2</v>
      </c>
      <c r="C90" s="205" t="s">
        <v>487</v>
      </c>
      <c r="D90" s="14"/>
      <c r="E90" s="14"/>
      <c r="F90" s="14"/>
      <c r="G90" s="15"/>
      <c r="H90" s="15"/>
      <c r="I90" s="14"/>
      <c r="J90" s="141">
        <v>46</v>
      </c>
      <c r="K90" s="138" t="s">
        <v>357</v>
      </c>
      <c r="L90" s="134">
        <v>34</v>
      </c>
      <c r="M90" s="131" t="s">
        <v>412</v>
      </c>
      <c r="P90" s="136"/>
      <c r="Q90" s="14"/>
      <c r="R90" s="14"/>
      <c r="S90" s="14"/>
      <c r="T90" s="11"/>
    </row>
    <row r="91" spans="1:20" s="4" customFormat="1" ht="38.25" hidden="1" outlineLevel="1">
      <c r="A91" s="205" t="s">
        <v>495</v>
      </c>
      <c r="B91" s="206" t="s">
        <v>3</v>
      </c>
      <c r="C91" s="205" t="s">
        <v>487</v>
      </c>
      <c r="D91" s="14"/>
      <c r="E91" s="14"/>
      <c r="F91" s="14"/>
      <c r="G91" s="15"/>
      <c r="H91" s="15"/>
      <c r="I91" s="14"/>
      <c r="J91" s="141">
        <v>25</v>
      </c>
      <c r="K91" s="138" t="s">
        <v>336</v>
      </c>
      <c r="L91" s="134">
        <v>3</v>
      </c>
      <c r="M91" s="124" t="s">
        <v>420</v>
      </c>
      <c r="P91" s="136"/>
      <c r="Q91" s="14"/>
      <c r="R91" s="14"/>
      <c r="S91" s="14"/>
      <c r="T91" s="11"/>
    </row>
    <row r="92" spans="1:20" s="4" customFormat="1" ht="25.5" hidden="1" outlineLevel="1">
      <c r="A92" s="205" t="s">
        <v>496</v>
      </c>
      <c r="B92" s="206" t="s">
        <v>4</v>
      </c>
      <c r="C92" s="205" t="s">
        <v>487</v>
      </c>
      <c r="D92" s="14"/>
      <c r="E92" s="14"/>
      <c r="F92" s="14"/>
      <c r="G92" s="15"/>
      <c r="H92" s="15"/>
      <c r="I92" s="14"/>
      <c r="J92" s="141">
        <v>26</v>
      </c>
      <c r="K92" s="138" t="s">
        <v>337</v>
      </c>
      <c r="L92" s="134">
        <v>4</v>
      </c>
      <c r="M92" s="127" t="s">
        <v>418</v>
      </c>
      <c r="P92" s="136"/>
      <c r="Q92" s="14"/>
      <c r="R92" s="14"/>
      <c r="S92" s="14"/>
      <c r="T92" s="11"/>
    </row>
    <row r="93" spans="1:20" s="4" customFormat="1" ht="25.5" hidden="1" outlineLevel="1">
      <c r="A93" s="205" t="s">
        <v>497</v>
      </c>
      <c r="B93" s="206" t="s">
        <v>5</v>
      </c>
      <c r="C93" s="205" t="s">
        <v>488</v>
      </c>
      <c r="D93" s="14"/>
      <c r="E93" s="14"/>
      <c r="F93" s="14"/>
      <c r="G93" s="15"/>
      <c r="H93" s="15"/>
      <c r="I93" s="14"/>
      <c r="J93" s="141">
        <v>47</v>
      </c>
      <c r="K93" s="138" t="s">
        <v>358</v>
      </c>
      <c r="L93" s="134">
        <v>37</v>
      </c>
      <c r="M93" s="126" t="s">
        <v>419</v>
      </c>
      <c r="P93" s="136"/>
      <c r="Q93" s="14"/>
      <c r="R93" s="14"/>
      <c r="S93" s="14"/>
      <c r="T93" s="11"/>
    </row>
    <row r="94" spans="1:20" s="4" customFormat="1" ht="25.5" hidden="1" outlineLevel="1">
      <c r="A94" s="205" t="s">
        <v>435</v>
      </c>
      <c r="B94" s="206" t="s">
        <v>6</v>
      </c>
      <c r="C94" s="205" t="s">
        <v>488</v>
      </c>
      <c r="D94" s="14"/>
      <c r="E94" s="14"/>
      <c r="F94" s="14"/>
      <c r="G94" s="15"/>
      <c r="H94" s="15"/>
      <c r="I94" s="14"/>
      <c r="J94" s="141">
        <v>48</v>
      </c>
      <c r="K94" s="138" t="s">
        <v>359</v>
      </c>
      <c r="L94" s="134">
        <v>38</v>
      </c>
      <c r="M94" s="131" t="s">
        <v>412</v>
      </c>
      <c r="P94" s="136"/>
      <c r="Q94" s="14"/>
      <c r="R94" s="14"/>
      <c r="S94" s="14"/>
      <c r="T94" s="11"/>
    </row>
    <row r="95" spans="1:20" s="4" customFormat="1" ht="38.25" hidden="1" outlineLevel="1">
      <c r="A95" s="205" t="s">
        <v>436</v>
      </c>
      <c r="B95" s="206" t="s">
        <v>7</v>
      </c>
      <c r="C95" s="205" t="s">
        <v>488</v>
      </c>
      <c r="D95" s="14"/>
      <c r="E95" s="14"/>
      <c r="F95" s="14"/>
      <c r="G95" s="15"/>
      <c r="H95" s="15"/>
      <c r="I95" s="14"/>
      <c r="J95" s="141">
        <v>49</v>
      </c>
      <c r="K95" s="138" t="s">
        <v>360</v>
      </c>
      <c r="L95" s="134">
        <v>41</v>
      </c>
      <c r="M95" s="128" t="s">
        <v>416</v>
      </c>
      <c r="P95" s="136"/>
      <c r="Q95" s="14"/>
      <c r="R95" s="14"/>
      <c r="S95" s="14"/>
      <c r="T95" s="11"/>
    </row>
    <row r="96" spans="1:20" s="4" customFormat="1" ht="25.5" hidden="1" outlineLevel="1">
      <c r="A96" s="205" t="s">
        <v>437</v>
      </c>
      <c r="B96" s="206" t="s">
        <v>8</v>
      </c>
      <c r="C96" s="205" t="s">
        <v>488</v>
      </c>
      <c r="D96" s="14"/>
      <c r="E96" s="14"/>
      <c r="F96" s="14"/>
      <c r="G96" s="15"/>
      <c r="H96" s="15"/>
      <c r="I96" s="14"/>
      <c r="J96" s="141">
        <v>50</v>
      </c>
      <c r="K96" s="138" t="s">
        <v>361</v>
      </c>
      <c r="L96" s="134">
        <v>42</v>
      </c>
      <c r="M96" s="131" t="s">
        <v>412</v>
      </c>
      <c r="P96" s="136"/>
      <c r="Q96" s="14"/>
      <c r="R96" s="14"/>
      <c r="S96" s="14"/>
      <c r="T96" s="11"/>
    </row>
    <row r="97" spans="1:20" s="4" customFormat="1" ht="38.25" hidden="1" outlineLevel="1">
      <c r="A97" s="205" t="s">
        <v>438</v>
      </c>
      <c r="B97" s="206" t="s">
        <v>9</v>
      </c>
      <c r="C97" s="205" t="s">
        <v>488</v>
      </c>
      <c r="D97" s="14"/>
      <c r="E97" s="14"/>
      <c r="F97" s="14"/>
      <c r="G97" s="15"/>
      <c r="H97" s="15"/>
      <c r="I97" s="14"/>
      <c r="J97" s="141">
        <v>51</v>
      </c>
      <c r="K97" s="138" t="s">
        <v>362</v>
      </c>
      <c r="L97" s="134">
        <v>44</v>
      </c>
      <c r="M97" s="131" t="s">
        <v>413</v>
      </c>
      <c r="P97" s="136"/>
      <c r="Q97" s="14"/>
      <c r="R97" s="14"/>
      <c r="S97" s="14"/>
      <c r="T97" s="11"/>
    </row>
    <row r="98" spans="1:20" s="4" customFormat="1" ht="38.25" hidden="1" outlineLevel="1">
      <c r="A98" s="205" t="s">
        <v>439</v>
      </c>
      <c r="B98" s="206" t="s">
        <v>10</v>
      </c>
      <c r="C98" s="205" t="s">
        <v>488</v>
      </c>
      <c r="D98" s="14"/>
      <c r="E98" s="14"/>
      <c r="F98" s="14"/>
      <c r="G98" s="15"/>
      <c r="H98" s="15"/>
      <c r="I98" s="14"/>
      <c r="J98" s="141">
        <v>52</v>
      </c>
      <c r="K98" s="138" t="s">
        <v>363</v>
      </c>
      <c r="L98" s="134">
        <v>46</v>
      </c>
      <c r="M98" s="129" t="s">
        <v>412</v>
      </c>
      <c r="P98" s="136"/>
      <c r="Q98" s="14"/>
      <c r="R98" s="14"/>
      <c r="S98" s="14"/>
      <c r="T98" s="11"/>
    </row>
    <row r="99" spans="1:20" s="4" customFormat="1" ht="38.25" hidden="1" outlineLevel="1">
      <c r="A99" s="205" t="s">
        <v>440</v>
      </c>
      <c r="B99" s="206" t="s">
        <v>11</v>
      </c>
      <c r="C99" s="205" t="s">
        <v>488</v>
      </c>
      <c r="D99" s="14"/>
      <c r="E99" s="14"/>
      <c r="F99" s="14"/>
      <c r="G99" s="15"/>
      <c r="H99" s="15"/>
      <c r="I99" s="14"/>
      <c r="J99" s="141">
        <v>53</v>
      </c>
      <c r="K99" s="138" t="s">
        <v>364</v>
      </c>
      <c r="L99" s="134">
        <v>47</v>
      </c>
      <c r="M99" s="124" t="s">
        <v>416</v>
      </c>
      <c r="P99" s="136"/>
      <c r="Q99" s="14"/>
      <c r="R99" s="14"/>
      <c r="S99" s="14"/>
      <c r="T99" s="11"/>
    </row>
    <row r="100" spans="1:20" s="4" customFormat="1" ht="38.25" hidden="1" outlineLevel="1">
      <c r="A100" s="205" t="s">
        <v>441</v>
      </c>
      <c r="B100" s="206" t="s">
        <v>12</v>
      </c>
      <c r="C100" s="205" t="s">
        <v>488</v>
      </c>
      <c r="D100" s="14"/>
      <c r="E100" s="14"/>
      <c r="F100" s="14"/>
      <c r="G100" s="15"/>
      <c r="H100" s="15"/>
      <c r="I100" s="14"/>
      <c r="J100" s="141">
        <v>80</v>
      </c>
      <c r="K100" s="138" t="s">
        <v>391</v>
      </c>
      <c r="L100" s="134">
        <v>11100</v>
      </c>
      <c r="M100" s="132" t="s">
        <v>416</v>
      </c>
      <c r="P100" s="136"/>
      <c r="Q100" s="14"/>
      <c r="R100" s="14"/>
      <c r="S100" s="14"/>
      <c r="T100" s="11"/>
    </row>
    <row r="101" spans="1:20" s="4" customFormat="1" ht="38.25" hidden="1" outlineLevel="1">
      <c r="A101" s="205" t="s">
        <v>13</v>
      </c>
      <c r="B101" s="206" t="s">
        <v>14</v>
      </c>
      <c r="C101" s="205" t="s">
        <v>488</v>
      </c>
      <c r="D101" s="14"/>
      <c r="E101" s="14"/>
      <c r="F101" s="14"/>
      <c r="G101" s="15"/>
      <c r="H101" s="15"/>
      <c r="I101" s="14"/>
      <c r="J101" s="141">
        <v>54</v>
      </c>
      <c r="K101" s="138" t="s">
        <v>365</v>
      </c>
      <c r="L101" s="134">
        <v>22</v>
      </c>
      <c r="M101" s="132" t="s">
        <v>414</v>
      </c>
      <c r="P101" s="136"/>
      <c r="Q101" s="14"/>
      <c r="R101" s="14"/>
      <c r="S101" s="14"/>
      <c r="T101" s="11"/>
    </row>
    <row r="102" spans="1:20" s="4" customFormat="1" ht="38.25" hidden="1" outlineLevel="1">
      <c r="A102" s="205" t="s">
        <v>442</v>
      </c>
      <c r="B102" s="206" t="s">
        <v>15</v>
      </c>
      <c r="C102" s="205" t="s">
        <v>488</v>
      </c>
      <c r="D102" s="14"/>
      <c r="E102" s="14"/>
      <c r="F102" s="14"/>
      <c r="G102" s="15"/>
      <c r="H102" s="15"/>
      <c r="I102" s="14"/>
      <c r="J102" s="141">
        <v>55</v>
      </c>
      <c r="K102" s="138" t="s">
        <v>366</v>
      </c>
      <c r="L102" s="134">
        <v>49</v>
      </c>
      <c r="M102" s="132" t="s">
        <v>416</v>
      </c>
      <c r="P102" s="136"/>
      <c r="Q102" s="14"/>
      <c r="R102" s="14"/>
      <c r="S102" s="14"/>
      <c r="T102" s="11"/>
    </row>
    <row r="103" spans="1:20" s="4" customFormat="1" ht="38.25" hidden="1" outlineLevel="1">
      <c r="A103" s="205" t="s">
        <v>443</v>
      </c>
      <c r="B103" s="206" t="s">
        <v>16</v>
      </c>
      <c r="C103" s="205" t="s">
        <v>488</v>
      </c>
      <c r="D103" s="14"/>
      <c r="E103" s="14"/>
      <c r="F103" s="14"/>
      <c r="G103" s="15"/>
      <c r="H103" s="15"/>
      <c r="I103" s="14"/>
      <c r="J103" s="141">
        <v>56</v>
      </c>
      <c r="K103" s="138" t="s">
        <v>367</v>
      </c>
      <c r="L103" s="134">
        <v>50</v>
      </c>
      <c r="M103" s="124" t="s">
        <v>418</v>
      </c>
      <c r="P103" s="136"/>
      <c r="Q103" s="14"/>
      <c r="R103" s="14"/>
      <c r="S103" s="14"/>
      <c r="T103" s="11"/>
    </row>
    <row r="104" spans="1:20" s="4" customFormat="1" ht="25.5" hidden="1" outlineLevel="1">
      <c r="A104" s="205" t="s">
        <v>444</v>
      </c>
      <c r="B104" s="206" t="s">
        <v>17</v>
      </c>
      <c r="C104" s="205" t="s">
        <v>74</v>
      </c>
      <c r="D104" s="14"/>
      <c r="E104" s="14"/>
      <c r="F104" s="14"/>
      <c r="G104" s="15"/>
      <c r="H104" s="15"/>
      <c r="I104" s="14"/>
      <c r="J104" s="141">
        <v>57</v>
      </c>
      <c r="K104" s="138" t="s">
        <v>368</v>
      </c>
      <c r="L104" s="134">
        <v>52</v>
      </c>
      <c r="M104" s="129" t="s">
        <v>418</v>
      </c>
      <c r="P104" s="136"/>
      <c r="Q104" s="14"/>
      <c r="R104" s="14"/>
      <c r="S104" s="14"/>
      <c r="T104" s="11"/>
    </row>
    <row r="105" spans="1:20" s="4" customFormat="1" ht="38.25" hidden="1" outlineLevel="1">
      <c r="A105" s="205" t="s">
        <v>445</v>
      </c>
      <c r="B105" s="206" t="s">
        <v>18</v>
      </c>
      <c r="C105" s="205" t="s">
        <v>74</v>
      </c>
      <c r="D105" s="14"/>
      <c r="E105" s="14"/>
      <c r="F105" s="14"/>
      <c r="G105" s="15"/>
      <c r="H105" s="15"/>
      <c r="I105" s="14"/>
      <c r="J105" s="141">
        <v>58</v>
      </c>
      <c r="K105" s="138" t="s">
        <v>369</v>
      </c>
      <c r="L105" s="134">
        <v>53</v>
      </c>
      <c r="M105" s="132" t="s">
        <v>415</v>
      </c>
      <c r="P105" s="136"/>
      <c r="Q105" s="14"/>
      <c r="R105" s="14"/>
      <c r="S105" s="14"/>
      <c r="T105" s="11"/>
    </row>
    <row r="106" spans="1:20" s="4" customFormat="1" ht="25.5" hidden="1" outlineLevel="1">
      <c r="A106" s="205" t="s">
        <v>446</v>
      </c>
      <c r="B106" s="206" t="s">
        <v>19</v>
      </c>
      <c r="C106" s="205" t="s">
        <v>74</v>
      </c>
      <c r="D106" s="14"/>
      <c r="E106" s="14"/>
      <c r="F106" s="14"/>
      <c r="G106" s="15"/>
      <c r="H106" s="15"/>
      <c r="I106" s="14"/>
      <c r="J106" s="141">
        <v>59</v>
      </c>
      <c r="K106" s="138" t="s">
        <v>370</v>
      </c>
      <c r="L106" s="134">
        <v>54</v>
      </c>
      <c r="M106" s="132" t="s">
        <v>412</v>
      </c>
      <c r="P106" s="136"/>
      <c r="Q106" s="14"/>
      <c r="R106" s="14"/>
      <c r="S106" s="14"/>
      <c r="T106" s="11"/>
    </row>
    <row r="107" spans="1:20" s="4" customFormat="1" ht="38.25" hidden="1" outlineLevel="1">
      <c r="A107" s="205" t="s">
        <v>447</v>
      </c>
      <c r="B107" s="206" t="s">
        <v>20</v>
      </c>
      <c r="C107" s="205" t="s">
        <v>74</v>
      </c>
      <c r="D107" s="14"/>
      <c r="E107" s="14"/>
      <c r="F107" s="14"/>
      <c r="G107" s="15"/>
      <c r="H107" s="15"/>
      <c r="I107" s="14"/>
      <c r="J107" s="141">
        <v>60</v>
      </c>
      <c r="K107" s="138" t="s">
        <v>371</v>
      </c>
      <c r="L107" s="134">
        <v>56</v>
      </c>
      <c r="M107" s="127" t="s">
        <v>414</v>
      </c>
      <c r="P107" s="136"/>
      <c r="Q107" s="14"/>
      <c r="R107" s="14"/>
      <c r="S107" s="14"/>
      <c r="T107" s="11"/>
    </row>
    <row r="108" spans="1:20" s="4" customFormat="1" ht="25.5" hidden="1" outlineLevel="1">
      <c r="A108" s="205" t="s">
        <v>448</v>
      </c>
      <c r="B108" s="206" t="s">
        <v>21</v>
      </c>
      <c r="C108" s="205" t="s">
        <v>488</v>
      </c>
      <c r="D108" s="14"/>
      <c r="E108" s="14"/>
      <c r="F108" s="14"/>
      <c r="G108" s="15"/>
      <c r="H108" s="15"/>
      <c r="I108" s="14"/>
      <c r="J108" s="141">
        <v>27</v>
      </c>
      <c r="K108" s="138" t="s">
        <v>338</v>
      </c>
      <c r="L108" s="134">
        <v>57</v>
      </c>
      <c r="M108" s="129" t="s">
        <v>414</v>
      </c>
      <c r="P108" s="136"/>
      <c r="Q108" s="14"/>
      <c r="R108" s="14"/>
      <c r="S108" s="14"/>
      <c r="T108" s="11"/>
    </row>
    <row r="109" spans="1:20" s="4" customFormat="1" ht="25.5" hidden="1" outlineLevel="1">
      <c r="A109" s="205" t="s">
        <v>449</v>
      </c>
      <c r="B109" s="206" t="s">
        <v>22</v>
      </c>
      <c r="C109" s="205" t="s">
        <v>488</v>
      </c>
      <c r="D109" s="14"/>
      <c r="E109" s="14"/>
      <c r="F109" s="14"/>
      <c r="G109" s="15"/>
      <c r="H109" s="15"/>
      <c r="I109" s="14"/>
      <c r="J109" s="141">
        <v>28</v>
      </c>
      <c r="K109" s="138" t="s">
        <v>339</v>
      </c>
      <c r="L109" s="134">
        <v>5</v>
      </c>
      <c r="M109" s="132" t="s">
        <v>413</v>
      </c>
      <c r="P109" s="136"/>
      <c r="Q109" s="14"/>
      <c r="R109" s="14"/>
      <c r="S109" s="14"/>
      <c r="T109" s="11"/>
    </row>
    <row r="110" spans="1:20" s="4" customFormat="1" ht="25.5" hidden="1" outlineLevel="1">
      <c r="A110" s="205" t="s">
        <v>450</v>
      </c>
      <c r="B110" s="206" t="s">
        <v>23</v>
      </c>
      <c r="C110" s="205" t="s">
        <v>488</v>
      </c>
      <c r="D110" s="14"/>
      <c r="E110" s="14"/>
      <c r="F110" s="14"/>
      <c r="G110" s="15"/>
      <c r="H110" s="15"/>
      <c r="I110" s="14"/>
      <c r="J110" s="141">
        <v>61</v>
      </c>
      <c r="K110" s="138" t="s">
        <v>372</v>
      </c>
      <c r="L110" s="134">
        <v>58</v>
      </c>
      <c r="M110" s="127" t="s">
        <v>416</v>
      </c>
      <c r="P110" s="136"/>
      <c r="Q110" s="14"/>
      <c r="R110" s="14"/>
      <c r="S110" s="14"/>
      <c r="T110" s="11"/>
    </row>
    <row r="111" spans="1:20" s="4" customFormat="1" ht="51" hidden="1" outlineLevel="1">
      <c r="A111" s="205" t="s">
        <v>451</v>
      </c>
      <c r="B111" s="206" t="s">
        <v>24</v>
      </c>
      <c r="C111" s="205" t="s">
        <v>74</v>
      </c>
      <c r="D111" s="14"/>
      <c r="E111" s="14"/>
      <c r="F111" s="14"/>
      <c r="G111" s="15"/>
      <c r="H111" s="15"/>
      <c r="I111" s="14"/>
      <c r="J111" s="141">
        <v>1</v>
      </c>
      <c r="K111" s="138" t="s">
        <v>312</v>
      </c>
      <c r="L111" s="134">
        <v>79</v>
      </c>
      <c r="M111" s="126" t="s">
        <v>420</v>
      </c>
      <c r="P111" s="136"/>
      <c r="Q111" s="14"/>
      <c r="R111" s="14"/>
      <c r="S111" s="14"/>
      <c r="T111" s="11"/>
    </row>
    <row r="112" spans="1:20" s="4" customFormat="1" ht="25.5" hidden="1" outlineLevel="1">
      <c r="A112" s="205" t="s">
        <v>452</v>
      </c>
      <c r="B112" s="206" t="s">
        <v>25</v>
      </c>
      <c r="C112" s="205" t="s">
        <v>74</v>
      </c>
      <c r="D112" s="14"/>
      <c r="E112" s="14"/>
      <c r="F112" s="14"/>
      <c r="G112" s="15"/>
      <c r="H112" s="15"/>
      <c r="I112" s="14"/>
      <c r="J112" s="141">
        <v>2</v>
      </c>
      <c r="K112" s="138" t="s">
        <v>313</v>
      </c>
      <c r="L112" s="134">
        <v>84</v>
      </c>
      <c r="M112" s="132" t="s">
        <v>418</v>
      </c>
      <c r="P112" s="136"/>
      <c r="Q112" s="14"/>
      <c r="R112" s="14"/>
      <c r="S112" s="14"/>
      <c r="T112" s="11"/>
    </row>
    <row r="113" spans="1:20" s="4" customFormat="1" ht="51" hidden="1" outlineLevel="1">
      <c r="A113" s="205" t="s">
        <v>453</v>
      </c>
      <c r="B113" s="206" t="s">
        <v>26</v>
      </c>
      <c r="C113" s="205" t="s">
        <v>74</v>
      </c>
      <c r="D113" s="14"/>
      <c r="E113" s="14"/>
      <c r="F113" s="14"/>
      <c r="G113" s="15"/>
      <c r="H113" s="15"/>
      <c r="I113" s="14"/>
      <c r="J113" s="141">
        <v>3</v>
      </c>
      <c r="K113" s="138" t="s">
        <v>314</v>
      </c>
      <c r="L113" s="134">
        <v>80</v>
      </c>
      <c r="M113" s="133" t="s">
        <v>414</v>
      </c>
      <c r="P113" s="136"/>
      <c r="Q113" s="14"/>
      <c r="R113" s="14"/>
      <c r="S113" s="14"/>
      <c r="T113" s="11"/>
    </row>
    <row r="114" spans="1:20" s="4" customFormat="1" ht="38.25" hidden="1" outlineLevel="1">
      <c r="A114" s="205" t="s">
        <v>454</v>
      </c>
      <c r="B114" s="206" t="s">
        <v>27</v>
      </c>
      <c r="C114" s="205" t="s">
        <v>74</v>
      </c>
      <c r="D114" s="14"/>
      <c r="E114" s="14"/>
      <c r="F114" s="14"/>
      <c r="G114" s="15"/>
      <c r="H114" s="15"/>
      <c r="I114" s="14"/>
      <c r="J114" s="141">
        <v>4</v>
      </c>
      <c r="K114" s="138" t="s">
        <v>315</v>
      </c>
      <c r="L114" s="134">
        <v>81</v>
      </c>
      <c r="M114" s="132" t="s">
        <v>418</v>
      </c>
      <c r="P114" s="136"/>
      <c r="Q114" s="14"/>
      <c r="R114" s="14"/>
      <c r="S114" s="14"/>
      <c r="T114" s="11"/>
    </row>
    <row r="115" spans="1:20" s="4" customFormat="1" ht="38.25" hidden="1" outlineLevel="1">
      <c r="A115" s="205" t="s">
        <v>455</v>
      </c>
      <c r="B115" s="206" t="s">
        <v>28</v>
      </c>
      <c r="C115" s="205" t="s">
        <v>74</v>
      </c>
      <c r="D115" s="14"/>
      <c r="E115" s="14"/>
      <c r="F115" s="14"/>
      <c r="G115" s="15"/>
      <c r="H115" s="15"/>
      <c r="I115" s="14"/>
      <c r="J115" s="141">
        <v>5</v>
      </c>
      <c r="K115" s="138" t="s">
        <v>316</v>
      </c>
      <c r="L115" s="134">
        <v>82</v>
      </c>
      <c r="M115" s="129" t="s">
        <v>417</v>
      </c>
      <c r="P115" s="136"/>
      <c r="Q115" s="14"/>
      <c r="R115" s="14"/>
      <c r="S115" s="14"/>
      <c r="T115" s="11"/>
    </row>
    <row r="116" spans="1:20" s="4" customFormat="1" ht="51" hidden="1" outlineLevel="1">
      <c r="A116" s="205" t="s">
        <v>456</v>
      </c>
      <c r="B116" s="206" t="s">
        <v>29</v>
      </c>
      <c r="C116" s="205" t="s">
        <v>487</v>
      </c>
      <c r="D116" s="14"/>
      <c r="E116" s="14"/>
      <c r="F116" s="14"/>
      <c r="G116" s="15"/>
      <c r="H116" s="15"/>
      <c r="I116" s="14"/>
      <c r="J116" s="141">
        <v>6</v>
      </c>
      <c r="K116" s="138" t="s">
        <v>317</v>
      </c>
      <c r="L116" s="134">
        <v>26</v>
      </c>
      <c r="M116" s="132" t="s">
        <v>417</v>
      </c>
      <c r="P116" s="136"/>
      <c r="Q116" s="14"/>
      <c r="R116" s="14"/>
      <c r="S116" s="14"/>
      <c r="T116" s="11"/>
    </row>
    <row r="117" spans="1:20" s="4" customFormat="1" ht="38.25" hidden="1" outlineLevel="1">
      <c r="A117" s="205" t="s">
        <v>457</v>
      </c>
      <c r="B117" s="206" t="s">
        <v>30</v>
      </c>
      <c r="C117" s="205" t="s">
        <v>487</v>
      </c>
      <c r="D117" s="14"/>
      <c r="E117" s="14"/>
      <c r="F117" s="14"/>
      <c r="G117" s="15"/>
      <c r="H117" s="15"/>
      <c r="I117" s="14"/>
      <c r="J117" s="141">
        <v>8</v>
      </c>
      <c r="K117" s="138" t="s">
        <v>319</v>
      </c>
      <c r="L117" s="134">
        <v>85</v>
      </c>
      <c r="M117" s="131" t="s">
        <v>420</v>
      </c>
      <c r="P117" s="136"/>
      <c r="Q117" s="14"/>
      <c r="R117" s="14"/>
      <c r="S117" s="14"/>
      <c r="T117" s="11"/>
    </row>
    <row r="118" spans="1:20" s="4" customFormat="1" ht="38.25" hidden="1" outlineLevel="1">
      <c r="A118" s="205" t="s">
        <v>458</v>
      </c>
      <c r="B118" s="206" t="s">
        <v>31</v>
      </c>
      <c r="C118" s="205" t="s">
        <v>487</v>
      </c>
      <c r="D118" s="14"/>
      <c r="E118" s="14"/>
      <c r="F118" s="14"/>
      <c r="G118" s="15"/>
      <c r="H118" s="15"/>
      <c r="I118" s="14"/>
      <c r="J118" s="141">
        <v>10</v>
      </c>
      <c r="K118" s="138" t="s">
        <v>321</v>
      </c>
      <c r="L118" s="134">
        <v>86</v>
      </c>
      <c r="M118" s="132" t="s">
        <v>416</v>
      </c>
      <c r="P118" s="136"/>
      <c r="Q118" s="14"/>
      <c r="R118" s="14"/>
      <c r="S118" s="14"/>
      <c r="T118" s="11"/>
    </row>
    <row r="119" spans="1:20" s="4" customFormat="1" ht="25.5" hidden="1" outlineLevel="1">
      <c r="A119" s="205" t="s">
        <v>459</v>
      </c>
      <c r="B119" s="206" t="s">
        <v>32</v>
      </c>
      <c r="C119" s="205" t="s">
        <v>487</v>
      </c>
      <c r="D119" s="14"/>
      <c r="E119" s="14"/>
      <c r="F119" s="14"/>
      <c r="G119" s="15"/>
      <c r="H119" s="15"/>
      <c r="I119" s="14"/>
      <c r="J119" s="141">
        <v>11</v>
      </c>
      <c r="K119" s="138" t="s">
        <v>322</v>
      </c>
      <c r="L119" s="134">
        <v>87</v>
      </c>
      <c r="M119" s="129" t="s">
        <v>416</v>
      </c>
      <c r="P119" s="136"/>
      <c r="Q119" s="14"/>
      <c r="R119" s="14"/>
      <c r="S119" s="14"/>
      <c r="T119" s="11"/>
    </row>
    <row r="120" spans="1:20" s="4" customFormat="1" ht="38.25" hidden="1" outlineLevel="1">
      <c r="A120" s="205" t="s">
        <v>460</v>
      </c>
      <c r="B120" s="206" t="s">
        <v>33</v>
      </c>
      <c r="C120" s="205" t="s">
        <v>487</v>
      </c>
      <c r="D120" s="14"/>
      <c r="E120" s="14"/>
      <c r="F120" s="14"/>
      <c r="G120" s="15"/>
      <c r="H120" s="15"/>
      <c r="I120" s="14"/>
      <c r="J120" s="141">
        <v>12</v>
      </c>
      <c r="K120" s="138" t="s">
        <v>323</v>
      </c>
      <c r="L120" s="134">
        <v>88</v>
      </c>
      <c r="M120" s="126" t="s">
        <v>414</v>
      </c>
      <c r="P120" s="136"/>
      <c r="Q120" s="14"/>
      <c r="R120" s="14"/>
      <c r="S120" s="14"/>
      <c r="T120" s="11"/>
    </row>
    <row r="121" spans="1:20" s="4" customFormat="1" ht="51" hidden="1" outlineLevel="1">
      <c r="A121" s="205" t="s">
        <v>461</v>
      </c>
      <c r="B121" s="206" t="s">
        <v>34</v>
      </c>
      <c r="C121" s="205" t="s">
        <v>487</v>
      </c>
      <c r="D121" s="14"/>
      <c r="E121" s="14"/>
      <c r="F121" s="14"/>
      <c r="G121" s="15"/>
      <c r="H121" s="15"/>
      <c r="I121" s="14"/>
      <c r="J121" s="141">
        <v>13</v>
      </c>
      <c r="K121" s="138" t="s">
        <v>324</v>
      </c>
      <c r="L121" s="134">
        <v>89</v>
      </c>
      <c r="M121" s="129" t="s">
        <v>414</v>
      </c>
      <c r="P121" s="136"/>
      <c r="Q121" s="14"/>
      <c r="R121" s="14"/>
      <c r="S121" s="14"/>
      <c r="T121" s="11"/>
    </row>
    <row r="122" spans="1:20" s="4" customFormat="1" ht="38.25" hidden="1" outlineLevel="1">
      <c r="A122" s="205" t="s">
        <v>462</v>
      </c>
      <c r="B122" s="206" t="s">
        <v>35</v>
      </c>
      <c r="C122" s="205" t="s">
        <v>488</v>
      </c>
      <c r="D122" s="14"/>
      <c r="E122" s="14"/>
      <c r="F122" s="14"/>
      <c r="G122" s="15"/>
      <c r="H122" s="15"/>
      <c r="I122" s="14"/>
      <c r="J122" s="141">
        <v>14</v>
      </c>
      <c r="K122" s="138" t="s">
        <v>325</v>
      </c>
      <c r="L122" s="134">
        <v>98</v>
      </c>
      <c r="M122" s="127" t="s">
        <v>413</v>
      </c>
      <c r="P122" s="136"/>
      <c r="Q122" s="14"/>
      <c r="R122" s="14"/>
      <c r="S122" s="14"/>
      <c r="T122" s="11"/>
    </row>
    <row r="123" spans="1:20" s="4" customFormat="1" ht="63.75" hidden="1" outlineLevel="1">
      <c r="A123" s="205" t="s">
        <v>463</v>
      </c>
      <c r="B123" s="206" t="s">
        <v>36</v>
      </c>
      <c r="C123" s="205" t="s">
        <v>488</v>
      </c>
      <c r="D123" s="14"/>
      <c r="E123" s="14"/>
      <c r="F123" s="14"/>
      <c r="G123" s="15"/>
      <c r="H123" s="15"/>
      <c r="I123" s="14"/>
      <c r="J123" s="141">
        <v>15</v>
      </c>
      <c r="K123" s="138" t="s">
        <v>326</v>
      </c>
      <c r="L123" s="134">
        <v>90</v>
      </c>
      <c r="M123" s="127" t="s">
        <v>417</v>
      </c>
      <c r="P123" s="136"/>
      <c r="Q123" s="14"/>
      <c r="R123" s="14"/>
      <c r="S123" s="14"/>
      <c r="T123" s="11"/>
    </row>
    <row r="124" spans="1:20" s="4" customFormat="1" ht="76.5" hidden="1" outlineLevel="1">
      <c r="A124" s="205" t="s">
        <v>464</v>
      </c>
      <c r="B124" s="206" t="s">
        <v>37</v>
      </c>
      <c r="C124" s="205" t="s">
        <v>488</v>
      </c>
      <c r="D124" s="14"/>
      <c r="E124" s="14"/>
      <c r="F124" s="14"/>
      <c r="G124" s="15"/>
      <c r="H124" s="15"/>
      <c r="I124" s="14"/>
      <c r="J124" s="141">
        <v>16</v>
      </c>
      <c r="K124" s="138" t="s">
        <v>327</v>
      </c>
      <c r="L124" s="134">
        <v>92</v>
      </c>
      <c r="M124" s="126" t="s">
        <v>414</v>
      </c>
      <c r="P124" s="136"/>
      <c r="Q124" s="14"/>
      <c r="R124" s="14"/>
      <c r="S124" s="14"/>
      <c r="T124" s="11"/>
    </row>
    <row r="125" spans="1:20" s="4" customFormat="1" ht="25.5" hidden="1" outlineLevel="1">
      <c r="A125" s="205" t="s">
        <v>465</v>
      </c>
      <c r="B125" s="206" t="s">
        <v>38</v>
      </c>
      <c r="C125" s="205" t="s">
        <v>488</v>
      </c>
      <c r="D125" s="14"/>
      <c r="E125" s="14"/>
      <c r="F125" s="14"/>
      <c r="G125" s="15"/>
      <c r="H125" s="15"/>
      <c r="I125" s="14"/>
      <c r="J125" s="141">
        <v>17</v>
      </c>
      <c r="K125" s="138" t="s">
        <v>328</v>
      </c>
      <c r="L125" s="134">
        <v>93</v>
      </c>
      <c r="M125" s="132" t="s">
        <v>418</v>
      </c>
      <c r="P125" s="136"/>
      <c r="Q125" s="14"/>
      <c r="R125" s="14"/>
      <c r="S125" s="14"/>
      <c r="T125" s="11"/>
    </row>
    <row r="126" spans="1:20" s="4" customFormat="1" ht="38.25" hidden="1" outlineLevel="1">
      <c r="A126" s="205" t="s">
        <v>466</v>
      </c>
      <c r="B126" s="206" t="s">
        <v>39</v>
      </c>
      <c r="C126" s="205" t="s">
        <v>488</v>
      </c>
      <c r="D126" s="14"/>
      <c r="E126" s="14"/>
      <c r="F126" s="14"/>
      <c r="G126" s="15"/>
      <c r="H126" s="15"/>
      <c r="I126" s="14"/>
      <c r="J126" s="141">
        <v>19</v>
      </c>
      <c r="K126" s="138" t="s">
        <v>330</v>
      </c>
      <c r="L126" s="134">
        <v>95</v>
      </c>
      <c r="M126" s="126" t="s">
        <v>418</v>
      </c>
      <c r="P126" s="136"/>
      <c r="Q126" s="14"/>
      <c r="R126" s="14"/>
      <c r="S126" s="14"/>
      <c r="T126" s="11"/>
    </row>
    <row r="127" spans="1:20" s="4" customFormat="1" ht="38.25" hidden="1" outlineLevel="1">
      <c r="A127" s="205" t="s">
        <v>470</v>
      </c>
      <c r="B127" s="206" t="s">
        <v>40</v>
      </c>
      <c r="C127" s="205" t="s">
        <v>74</v>
      </c>
      <c r="D127" s="14"/>
      <c r="E127" s="14"/>
      <c r="F127" s="14"/>
      <c r="G127" s="15"/>
      <c r="H127" s="15"/>
      <c r="I127" s="14"/>
      <c r="J127" s="141">
        <v>62</v>
      </c>
      <c r="K127" s="138" t="s">
        <v>373</v>
      </c>
      <c r="L127" s="134">
        <v>60</v>
      </c>
      <c r="M127" s="129" t="s">
        <v>420</v>
      </c>
      <c r="P127" s="136"/>
      <c r="Q127" s="14"/>
      <c r="R127" s="14"/>
      <c r="S127" s="14"/>
      <c r="T127" s="11"/>
    </row>
    <row r="128" spans="1:20" s="4" customFormat="1" ht="25.5" hidden="1" outlineLevel="1">
      <c r="A128" s="205" t="s">
        <v>471</v>
      </c>
      <c r="B128" s="206" t="s">
        <v>41</v>
      </c>
      <c r="C128" s="205" t="s">
        <v>74</v>
      </c>
      <c r="D128" s="14"/>
      <c r="E128" s="14"/>
      <c r="F128" s="14"/>
      <c r="G128" s="15"/>
      <c r="H128" s="15"/>
      <c r="I128" s="14"/>
      <c r="J128" s="141">
        <v>63</v>
      </c>
      <c r="K128" s="138" t="s">
        <v>374</v>
      </c>
      <c r="L128" s="134">
        <v>61</v>
      </c>
      <c r="M128" s="124" t="s">
        <v>412</v>
      </c>
      <c r="P128" s="136"/>
      <c r="Q128" s="14"/>
      <c r="R128" s="14"/>
      <c r="S128" s="14"/>
      <c r="T128" s="11"/>
    </row>
    <row r="129" spans="1:20" s="4" customFormat="1" ht="25.5" hidden="1" outlineLevel="1">
      <c r="A129" s="205" t="s">
        <v>472</v>
      </c>
      <c r="B129" s="206" t="s">
        <v>42</v>
      </c>
      <c r="C129" s="205" t="s">
        <v>487</v>
      </c>
      <c r="D129" s="14"/>
      <c r="E129" s="14"/>
      <c r="F129" s="14"/>
      <c r="G129" s="15"/>
      <c r="H129" s="15"/>
      <c r="I129" s="14"/>
      <c r="J129" s="141">
        <v>64</v>
      </c>
      <c r="K129" s="138" t="s">
        <v>375</v>
      </c>
      <c r="L129" s="134">
        <v>36</v>
      </c>
      <c r="M129" s="132" t="s">
        <v>414</v>
      </c>
      <c r="P129" s="136"/>
      <c r="Q129" s="14"/>
      <c r="R129" s="14"/>
      <c r="S129" s="14"/>
      <c r="T129" s="11"/>
    </row>
    <row r="130" spans="1:20" s="4" customFormat="1" ht="38.25" hidden="1" outlineLevel="1">
      <c r="A130" s="205" t="s">
        <v>473</v>
      </c>
      <c r="B130" s="206" t="s">
        <v>43</v>
      </c>
      <c r="C130" s="205" t="s">
        <v>487</v>
      </c>
      <c r="D130" s="14"/>
      <c r="E130" s="14"/>
      <c r="F130" s="14"/>
      <c r="G130" s="15"/>
      <c r="H130" s="15"/>
      <c r="I130" s="14"/>
      <c r="J130" s="141">
        <v>65</v>
      </c>
      <c r="K130" s="138" t="s">
        <v>376</v>
      </c>
      <c r="L130" s="134">
        <v>63</v>
      </c>
      <c r="M130" s="126" t="s">
        <v>414</v>
      </c>
      <c r="P130" s="136"/>
      <c r="Q130" s="14"/>
      <c r="R130" s="14"/>
      <c r="S130" s="14"/>
      <c r="T130" s="11"/>
    </row>
    <row r="131" spans="1:20" s="4" customFormat="1" ht="38.25" hidden="1" outlineLevel="1">
      <c r="A131" s="205" t="s">
        <v>474</v>
      </c>
      <c r="B131" s="206" t="s">
        <v>44</v>
      </c>
      <c r="C131" s="205" t="s">
        <v>488</v>
      </c>
      <c r="D131" s="177"/>
      <c r="E131" s="177"/>
      <c r="F131" s="14"/>
      <c r="G131" s="15"/>
      <c r="H131" s="15"/>
      <c r="I131" s="14"/>
      <c r="J131" s="141">
        <v>66</v>
      </c>
      <c r="K131" s="138" t="s">
        <v>377</v>
      </c>
      <c r="L131" s="134">
        <v>64</v>
      </c>
      <c r="M131" s="126" t="s">
        <v>413</v>
      </c>
      <c r="P131" s="136"/>
      <c r="Q131" s="14"/>
      <c r="R131" s="14"/>
      <c r="S131" s="14"/>
      <c r="T131" s="11"/>
    </row>
    <row r="132" spans="1:20" s="4" customFormat="1" ht="38.25" hidden="1" outlineLevel="1">
      <c r="A132" s="205" t="s">
        <v>475</v>
      </c>
      <c r="B132" s="206" t="s">
        <v>45</v>
      </c>
      <c r="C132" s="205" t="s">
        <v>488</v>
      </c>
      <c r="D132" s="14"/>
      <c r="E132" s="14"/>
      <c r="F132" s="14"/>
      <c r="G132" s="15"/>
      <c r="H132" s="15"/>
      <c r="I132" s="14"/>
      <c r="J132" s="141">
        <v>67</v>
      </c>
      <c r="K132" s="138" t="s">
        <v>378</v>
      </c>
      <c r="L132" s="134">
        <v>65</v>
      </c>
      <c r="M132" s="131" t="s">
        <v>419</v>
      </c>
      <c r="P132" s="136"/>
      <c r="Q132" s="14"/>
      <c r="R132" s="14"/>
      <c r="S132" s="14"/>
      <c r="T132" s="11"/>
    </row>
    <row r="133" spans="1:20" s="4" customFormat="1" ht="38.25" hidden="1" outlineLevel="1">
      <c r="A133" s="205" t="s">
        <v>476</v>
      </c>
      <c r="B133" s="206" t="s">
        <v>46</v>
      </c>
      <c r="C133" s="205" t="s">
        <v>488</v>
      </c>
      <c r="D133" s="14"/>
      <c r="E133" s="14"/>
      <c r="F133" s="14"/>
      <c r="G133" s="15"/>
      <c r="H133" s="15"/>
      <c r="I133" s="14"/>
      <c r="J133" s="141">
        <v>68</v>
      </c>
      <c r="K133" s="138" t="s">
        <v>379</v>
      </c>
      <c r="L133" s="134">
        <v>66</v>
      </c>
      <c r="M133" s="133" t="s">
        <v>412</v>
      </c>
      <c r="P133" s="136"/>
      <c r="Q133" s="14"/>
      <c r="R133" s="14"/>
      <c r="S133" s="14"/>
      <c r="T133" s="11"/>
    </row>
    <row r="134" spans="1:20" s="4" customFormat="1" ht="38.25" hidden="1" outlineLevel="1">
      <c r="A134" s="205" t="s">
        <v>477</v>
      </c>
      <c r="B134" s="206" t="s">
        <v>47</v>
      </c>
      <c r="C134" s="205" t="s">
        <v>488</v>
      </c>
      <c r="D134" s="14"/>
      <c r="E134" s="14"/>
      <c r="F134" s="14"/>
      <c r="G134" s="15"/>
      <c r="H134" s="15"/>
      <c r="I134" s="14"/>
      <c r="J134" s="141">
        <v>29</v>
      </c>
      <c r="K134" s="138" t="s">
        <v>340</v>
      </c>
      <c r="L134" s="134">
        <v>7</v>
      </c>
      <c r="M134" s="132" t="s">
        <v>417</v>
      </c>
      <c r="P134" s="136"/>
      <c r="Q134" s="14"/>
      <c r="R134" s="14"/>
      <c r="S134" s="14"/>
      <c r="T134" s="11"/>
    </row>
    <row r="135" spans="1:20" s="4" customFormat="1" ht="38.25" hidden="1" outlineLevel="1">
      <c r="A135" s="205" t="s">
        <v>478</v>
      </c>
      <c r="B135" s="206" t="s">
        <v>48</v>
      </c>
      <c r="C135" s="205" t="s">
        <v>488</v>
      </c>
      <c r="D135" s="14"/>
      <c r="E135" s="14"/>
      <c r="F135" s="14"/>
      <c r="G135" s="15"/>
      <c r="H135" s="15"/>
      <c r="I135" s="14"/>
      <c r="J135" s="141">
        <v>69</v>
      </c>
      <c r="K135" s="138" t="s">
        <v>380</v>
      </c>
      <c r="L135" s="134">
        <v>68</v>
      </c>
      <c r="M135" s="132" t="s">
        <v>412</v>
      </c>
      <c r="P135" s="136"/>
      <c r="Q135" s="14"/>
      <c r="R135" s="14"/>
      <c r="S135" s="14"/>
      <c r="T135" s="11"/>
    </row>
    <row r="136" spans="1:20" s="4" customFormat="1" ht="25.5" hidden="1" outlineLevel="1">
      <c r="A136" s="205" t="s">
        <v>479</v>
      </c>
      <c r="B136" s="206" t="s">
        <v>49</v>
      </c>
      <c r="C136" s="205" t="s">
        <v>488</v>
      </c>
      <c r="D136" s="14"/>
      <c r="E136" s="14"/>
      <c r="F136" s="14"/>
      <c r="G136" s="15"/>
      <c r="H136" s="15"/>
      <c r="I136" s="14"/>
      <c r="J136" s="141">
        <v>70</v>
      </c>
      <c r="K136" s="138" t="s">
        <v>381</v>
      </c>
      <c r="L136" s="134">
        <v>28</v>
      </c>
      <c r="M136" s="132" t="s">
        <v>412</v>
      </c>
      <c r="P136" s="136"/>
      <c r="Q136" s="14"/>
      <c r="R136" s="14"/>
      <c r="S136" s="14"/>
      <c r="T136" s="11"/>
    </row>
    <row r="137" spans="1:20" s="4" customFormat="1" ht="25.5" hidden="1" outlineLevel="1">
      <c r="A137" s="205" t="s">
        <v>480</v>
      </c>
      <c r="B137" s="206" t="s">
        <v>50</v>
      </c>
      <c r="C137" s="205" t="s">
        <v>488</v>
      </c>
      <c r="D137" s="14"/>
      <c r="E137" s="14"/>
      <c r="F137" s="14"/>
      <c r="G137" s="15"/>
      <c r="H137" s="15"/>
      <c r="I137" s="14"/>
      <c r="J137" s="141">
        <v>71</v>
      </c>
      <c r="K137" s="138" t="s">
        <v>382</v>
      </c>
      <c r="L137" s="134">
        <v>69</v>
      </c>
      <c r="M137" s="127" t="s">
        <v>418</v>
      </c>
      <c r="P137" s="136"/>
      <c r="Q137" s="14"/>
      <c r="R137" s="14"/>
      <c r="S137" s="14"/>
      <c r="T137" s="11"/>
    </row>
    <row r="138" spans="1:20" s="4" customFormat="1" ht="25.5" hidden="1" outlineLevel="1">
      <c r="A138" s="205" t="s">
        <v>481</v>
      </c>
      <c r="B138" s="206" t="s">
        <v>51</v>
      </c>
      <c r="C138" s="205" t="s">
        <v>488</v>
      </c>
      <c r="D138" s="14"/>
      <c r="E138" s="14"/>
      <c r="F138" s="14"/>
      <c r="G138" s="15"/>
      <c r="H138" s="15"/>
      <c r="I138" s="14"/>
      <c r="J138" s="141">
        <v>72</v>
      </c>
      <c r="K138" s="138" t="s">
        <v>383</v>
      </c>
      <c r="L138" s="134">
        <v>70</v>
      </c>
      <c r="M138" s="132" t="s">
        <v>412</v>
      </c>
      <c r="P138" s="136"/>
      <c r="Q138" s="14"/>
      <c r="R138" s="14"/>
      <c r="S138" s="14"/>
      <c r="T138" s="11"/>
    </row>
    <row r="139" spans="1:20" s="4" customFormat="1" ht="25.5" hidden="1" outlineLevel="1">
      <c r="A139" s="205" t="s">
        <v>482</v>
      </c>
      <c r="B139" s="206" t="s">
        <v>52</v>
      </c>
      <c r="C139" s="205" t="s">
        <v>488</v>
      </c>
      <c r="D139" s="14"/>
      <c r="E139" s="14"/>
      <c r="F139" s="14"/>
      <c r="G139" s="15"/>
      <c r="H139" s="15"/>
      <c r="I139" s="14"/>
      <c r="J139" s="141">
        <v>73</v>
      </c>
      <c r="K139" s="138" t="s">
        <v>384</v>
      </c>
      <c r="L139" s="134">
        <v>71</v>
      </c>
      <c r="M139" s="133" t="s">
        <v>419</v>
      </c>
      <c r="P139" s="136"/>
      <c r="Q139" s="14"/>
      <c r="R139" s="14"/>
      <c r="S139" s="14"/>
      <c r="T139" s="11"/>
    </row>
    <row r="140" spans="1:20" s="4" customFormat="1" ht="51" hidden="1" outlineLevel="1">
      <c r="A140" s="205" t="s">
        <v>53</v>
      </c>
      <c r="B140" s="206" t="s">
        <v>54</v>
      </c>
      <c r="C140" s="205" t="s">
        <v>74</v>
      </c>
      <c r="D140" s="14"/>
      <c r="E140" s="14"/>
      <c r="F140" s="14"/>
      <c r="G140" s="15"/>
      <c r="H140" s="15"/>
      <c r="I140" s="14"/>
      <c r="J140" s="141">
        <v>18</v>
      </c>
      <c r="K140" s="138" t="s">
        <v>329</v>
      </c>
      <c r="L140" s="134">
        <v>94</v>
      </c>
      <c r="M140" s="126" t="s">
        <v>414</v>
      </c>
      <c r="P140" s="136"/>
      <c r="Q140" s="14"/>
      <c r="R140" s="14"/>
      <c r="S140" s="14"/>
      <c r="T140" s="11"/>
    </row>
    <row r="141" spans="1:20" s="4" customFormat="1" ht="38.25" hidden="1" outlineLevel="1">
      <c r="A141" s="205" t="s">
        <v>55</v>
      </c>
      <c r="B141" s="206" t="s">
        <v>56</v>
      </c>
      <c r="C141" s="205" t="s">
        <v>74</v>
      </c>
      <c r="D141" s="14"/>
      <c r="E141" s="14"/>
      <c r="F141" s="14"/>
      <c r="G141" s="15"/>
      <c r="H141" s="15"/>
      <c r="I141" s="14"/>
      <c r="J141" s="141">
        <v>74</v>
      </c>
      <c r="K141" s="138" t="s">
        <v>385</v>
      </c>
      <c r="L141" s="134">
        <v>73</v>
      </c>
      <c r="M141" s="133" t="s">
        <v>414</v>
      </c>
      <c r="P141" s="136"/>
      <c r="Q141" s="14"/>
      <c r="R141" s="14"/>
      <c r="S141" s="14"/>
      <c r="T141" s="11"/>
    </row>
    <row r="142" spans="1:20" s="4" customFormat="1" ht="25.5" hidden="1" outlineLevel="1">
      <c r="A142" s="205" t="s">
        <v>57</v>
      </c>
      <c r="B142" s="206" t="s">
        <v>58</v>
      </c>
      <c r="C142" s="205" t="s">
        <v>74</v>
      </c>
      <c r="D142" s="14"/>
      <c r="E142" s="14"/>
      <c r="F142" s="14"/>
      <c r="G142" s="15"/>
      <c r="H142" s="15"/>
      <c r="I142" s="14"/>
      <c r="J142" s="141">
        <v>30</v>
      </c>
      <c r="K142" s="138" t="s">
        <v>341</v>
      </c>
      <c r="L142" s="134">
        <v>8</v>
      </c>
      <c r="M142" s="132" t="s">
        <v>413</v>
      </c>
      <c r="P142" s="136"/>
      <c r="Q142" s="14"/>
      <c r="R142" s="14"/>
      <c r="S142" s="14"/>
      <c r="T142" s="11"/>
    </row>
    <row r="143" spans="1:20" s="4" customFormat="1" ht="76.5" hidden="1" outlineLevel="1">
      <c r="A143" s="205" t="s">
        <v>59</v>
      </c>
      <c r="B143" s="206" t="s">
        <v>60</v>
      </c>
      <c r="C143" s="205" t="s">
        <v>74</v>
      </c>
      <c r="D143" s="14"/>
      <c r="E143" s="14"/>
      <c r="F143" s="14"/>
      <c r="G143" s="15"/>
      <c r="H143" s="15"/>
      <c r="I143" s="14"/>
      <c r="J143" s="141">
        <v>81</v>
      </c>
      <c r="K143" s="138" t="s">
        <v>392</v>
      </c>
      <c r="L143" s="134">
        <v>71100</v>
      </c>
      <c r="M143" s="132" t="s">
        <v>419</v>
      </c>
      <c r="P143" s="136"/>
      <c r="Q143" s="14"/>
      <c r="R143" s="14"/>
      <c r="S143" s="14"/>
      <c r="T143" s="11"/>
    </row>
    <row r="144" spans="1:20" s="4" customFormat="1" ht="38.25" hidden="1" outlineLevel="1">
      <c r="A144" s="205" t="s">
        <v>61</v>
      </c>
      <c r="B144" s="206" t="s">
        <v>62</v>
      </c>
      <c r="C144" s="205" t="s">
        <v>74</v>
      </c>
      <c r="D144" s="14"/>
      <c r="E144" s="14"/>
      <c r="F144" s="14"/>
      <c r="G144" s="15"/>
      <c r="H144" s="15"/>
      <c r="I144" s="14"/>
      <c r="J144" s="141">
        <v>75</v>
      </c>
      <c r="K144" s="138" t="s">
        <v>386</v>
      </c>
      <c r="L144" s="134">
        <v>75</v>
      </c>
      <c r="M144" s="129" t="s">
        <v>419</v>
      </c>
      <c r="P144" s="136"/>
      <c r="Q144" s="14"/>
      <c r="R144" s="14"/>
      <c r="S144" s="14"/>
      <c r="T144" s="11"/>
    </row>
    <row r="145" spans="1:20" s="4" customFormat="1" ht="51" hidden="1" outlineLevel="1">
      <c r="A145" s="205" t="s">
        <v>63</v>
      </c>
      <c r="B145" s="206" t="s">
        <v>64</v>
      </c>
      <c r="C145" s="205" t="s">
        <v>488</v>
      </c>
      <c r="D145" s="14"/>
      <c r="E145" s="14"/>
      <c r="F145" s="14"/>
      <c r="G145" s="15"/>
      <c r="H145" s="15"/>
      <c r="I145" s="14"/>
      <c r="J145" s="141">
        <v>20</v>
      </c>
      <c r="K145" s="138" t="s">
        <v>331</v>
      </c>
      <c r="L145" s="134">
        <v>96</v>
      </c>
      <c r="M145" s="131" t="s">
        <v>417</v>
      </c>
      <c r="P145" s="136"/>
      <c r="Q145" s="14"/>
      <c r="R145" s="14"/>
      <c r="S145" s="14"/>
      <c r="T145" s="11"/>
    </row>
    <row r="146" spans="1:20" s="4" customFormat="1" ht="63.75" hidden="1" outlineLevel="1">
      <c r="A146" s="205" t="s">
        <v>65</v>
      </c>
      <c r="B146" s="206" t="s">
        <v>66</v>
      </c>
      <c r="C146" s="205" t="s">
        <v>488</v>
      </c>
      <c r="D146" s="14"/>
      <c r="E146" s="14"/>
      <c r="F146" s="14"/>
      <c r="G146" s="15"/>
      <c r="H146" s="15"/>
      <c r="I146" s="14"/>
      <c r="J146" s="141">
        <v>21</v>
      </c>
      <c r="K146" s="138" t="s">
        <v>332</v>
      </c>
      <c r="L146" s="134">
        <v>97</v>
      </c>
      <c r="M146" s="129" t="s">
        <v>414</v>
      </c>
      <c r="P146" s="136"/>
      <c r="Q146" s="14"/>
      <c r="R146" s="14"/>
      <c r="S146" s="14"/>
      <c r="T146" s="11"/>
    </row>
    <row r="147" spans="1:20" s="4" customFormat="1" ht="51" hidden="1" outlineLevel="1">
      <c r="A147" s="205" t="s">
        <v>67</v>
      </c>
      <c r="B147" s="206" t="s">
        <v>68</v>
      </c>
      <c r="C147" s="205" t="s">
        <v>488</v>
      </c>
      <c r="D147" s="14"/>
      <c r="E147" s="14"/>
      <c r="F147" s="14"/>
      <c r="G147" s="15"/>
      <c r="H147" s="15"/>
      <c r="I147" s="14"/>
      <c r="J147" s="141">
        <v>82</v>
      </c>
      <c r="K147" s="138" t="s">
        <v>393</v>
      </c>
      <c r="L147" s="134">
        <v>82</v>
      </c>
      <c r="M147" s="133" t="s">
        <v>413</v>
      </c>
      <c r="P147" s="136"/>
      <c r="Q147" s="14"/>
      <c r="R147" s="14"/>
      <c r="S147" s="14"/>
      <c r="T147" s="11"/>
    </row>
    <row r="148" spans="1:20" s="4" customFormat="1" ht="51" hidden="1" outlineLevel="1">
      <c r="A148" s="205" t="s">
        <v>69</v>
      </c>
      <c r="B148" s="206" t="s">
        <v>73</v>
      </c>
      <c r="C148" s="205" t="s">
        <v>488</v>
      </c>
      <c r="D148" s="14"/>
      <c r="E148" s="14"/>
      <c r="F148" s="14"/>
      <c r="G148" s="15"/>
      <c r="H148" s="15"/>
      <c r="I148" s="14"/>
      <c r="J148" s="141">
        <v>83</v>
      </c>
      <c r="K148" s="138" t="s">
        <v>394</v>
      </c>
      <c r="L148" s="134">
        <v>71140</v>
      </c>
      <c r="M148" s="131" t="s">
        <v>419</v>
      </c>
      <c r="P148" s="136"/>
      <c r="Q148" s="14"/>
      <c r="R148" s="14"/>
      <c r="S148" s="14"/>
      <c r="T148" s="11"/>
    </row>
    <row r="149" spans="1:20" s="4" customFormat="1" ht="38.25" hidden="1" outlineLevel="1">
      <c r="A149" s="164" t="s">
        <v>503</v>
      </c>
      <c r="B149" s="164"/>
      <c r="C149" s="165"/>
      <c r="D149" s="14"/>
      <c r="E149" s="14"/>
      <c r="F149" s="14"/>
      <c r="G149" s="15"/>
      <c r="H149" s="15"/>
      <c r="I149" s="14"/>
      <c r="J149" s="141">
        <v>76</v>
      </c>
      <c r="K149" s="138" t="s">
        <v>387</v>
      </c>
      <c r="L149" s="134">
        <v>78</v>
      </c>
      <c r="M149" s="133" t="s">
        <v>412</v>
      </c>
      <c r="P149" s="136"/>
      <c r="Q149" s="14"/>
      <c r="R149" s="14"/>
      <c r="S149" s="14"/>
      <c r="T149" s="11"/>
    </row>
    <row r="150" spans="1:20" s="4" customFormat="1" ht="12.75" hidden="1" outlineLevel="1">
      <c r="A150" s="208" t="s">
        <v>78</v>
      </c>
      <c r="B150" s="164"/>
      <c r="C150" s="165"/>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4" t="s">
        <v>513</v>
      </c>
      <c r="B151" s="164"/>
      <c r="C151" s="165"/>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4" t="s">
        <v>514</v>
      </c>
      <c r="B152" s="164"/>
      <c r="C152" s="165"/>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4" t="s">
        <v>515</v>
      </c>
      <c r="B153" s="164"/>
      <c r="C153" s="165"/>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4"/>
      <c r="B154" s="164"/>
      <c r="C154" s="165"/>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4"/>
      <c r="B155" s="164"/>
      <c r="C155" s="165"/>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4"/>
      <c r="B156" s="164"/>
      <c r="C156" s="165"/>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4"/>
      <c r="B157" s="164"/>
      <c r="C157" s="165"/>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4"/>
      <c r="B158" s="164"/>
      <c r="C158" s="165"/>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4"/>
      <c r="B159" s="164"/>
      <c r="C159" s="165"/>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4"/>
      <c r="B160" s="164"/>
      <c r="C160" s="165"/>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4"/>
      <c r="B161" s="164"/>
      <c r="C161" s="165"/>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4"/>
      <c r="B162" s="164"/>
      <c r="C162" s="165"/>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4"/>
      <c r="B163" s="164"/>
      <c r="C163" s="165"/>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4"/>
      <c r="B164" s="164"/>
      <c r="C164" s="165"/>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4"/>
      <c r="B165" s="164"/>
      <c r="C165" s="165"/>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4"/>
      <c r="B166" s="164"/>
      <c r="C166" s="165"/>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4"/>
      <c r="B167" s="164"/>
      <c r="C167" s="165"/>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4"/>
      <c r="B168" s="164"/>
      <c r="C168" s="165"/>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4"/>
      <c r="B169" s="164"/>
      <c r="C169" s="165"/>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4"/>
      <c r="B170" s="164"/>
      <c r="C170" s="165"/>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4"/>
      <c r="B171" s="164"/>
      <c r="C171" s="165"/>
      <c r="D171" s="14"/>
      <c r="E171" s="14"/>
      <c r="F171" s="14"/>
      <c r="G171" s="15"/>
      <c r="H171" s="15"/>
      <c r="I171" s="14"/>
      <c r="J171" s="14"/>
      <c r="K171" s="14"/>
      <c r="L171" s="14"/>
      <c r="M171" s="16"/>
      <c r="N171" s="14"/>
      <c r="O171" s="14"/>
      <c r="P171" s="14"/>
      <c r="Q171" s="14"/>
      <c r="R171" s="14"/>
      <c r="S171" s="14"/>
    </row>
    <row r="172" spans="1:19" s="4" customFormat="1" ht="12.75" hidden="1" outlineLevel="1">
      <c r="A172" s="164"/>
      <c r="B172" s="164"/>
      <c r="C172" s="165"/>
      <c r="D172" s="14"/>
      <c r="E172" s="14"/>
      <c r="F172" s="14"/>
      <c r="G172" s="15"/>
      <c r="H172" s="15"/>
      <c r="I172" s="14"/>
      <c r="J172" s="14"/>
      <c r="K172" s="14"/>
      <c r="L172" s="14"/>
      <c r="M172" s="16"/>
      <c r="N172" s="14"/>
      <c r="O172" s="14"/>
      <c r="P172" s="14"/>
      <c r="Q172" s="14"/>
      <c r="R172" s="14"/>
      <c r="S172" s="14"/>
    </row>
    <row r="173" spans="1:19" s="4" customFormat="1" ht="12.75" hidden="1" outlineLevel="1">
      <c r="A173" s="164"/>
      <c r="B173" s="164"/>
      <c r="C173" s="165"/>
      <c r="D173" s="14"/>
      <c r="E173" s="14"/>
      <c r="F173" s="14"/>
      <c r="G173" s="15"/>
      <c r="H173" s="15"/>
      <c r="I173" s="14"/>
      <c r="J173" s="14"/>
      <c r="K173" s="14"/>
      <c r="L173" s="14"/>
      <c r="M173" s="16"/>
      <c r="N173" s="14"/>
      <c r="O173" s="14"/>
      <c r="P173" s="14"/>
      <c r="Q173" s="14"/>
      <c r="R173" s="14"/>
      <c r="S173" s="14"/>
    </row>
    <row r="174" spans="1:19" s="4" customFormat="1" ht="12.75" hidden="1" outlineLevel="1">
      <c r="A174" s="164"/>
      <c r="B174" s="164"/>
      <c r="C174" s="165"/>
      <c r="D174" s="14"/>
      <c r="E174" s="14"/>
      <c r="F174" s="14"/>
      <c r="G174" s="15"/>
      <c r="H174" s="15"/>
      <c r="I174" s="14"/>
      <c r="J174" s="14"/>
      <c r="K174" s="14"/>
      <c r="L174" s="14"/>
      <c r="M174" s="16"/>
      <c r="N174" s="14"/>
      <c r="O174" s="14"/>
      <c r="P174" s="14"/>
      <c r="Q174" s="14"/>
      <c r="R174" s="14"/>
      <c r="S174" s="14"/>
    </row>
    <row r="175" spans="1:19" s="4" customFormat="1" ht="12.75" hidden="1" outlineLevel="1">
      <c r="A175" s="164"/>
      <c r="B175" s="164"/>
      <c r="C175" s="165"/>
      <c r="D175" s="14"/>
      <c r="E175" s="14"/>
      <c r="F175" s="14"/>
      <c r="G175" s="15"/>
      <c r="H175" s="15"/>
      <c r="I175" s="14"/>
      <c r="J175" s="14"/>
      <c r="K175" s="14"/>
      <c r="L175" s="14"/>
      <c r="M175" s="16"/>
      <c r="N175" s="14"/>
      <c r="O175" s="14"/>
      <c r="P175" s="14"/>
      <c r="Q175" s="14"/>
      <c r="R175" s="14"/>
      <c r="S175" s="14"/>
    </row>
    <row r="176" spans="1:19" s="4" customFormat="1" ht="12.75" hidden="1" outlineLevel="1">
      <c r="A176" s="164"/>
      <c r="B176" s="164"/>
      <c r="C176" s="165"/>
      <c r="D176" s="14"/>
      <c r="E176" s="14"/>
      <c r="F176" s="14"/>
      <c r="G176" s="15"/>
      <c r="H176" s="15"/>
      <c r="I176" s="14"/>
      <c r="J176" s="14"/>
      <c r="K176" s="14"/>
      <c r="L176" s="14"/>
      <c r="M176" s="16"/>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6"/>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6"/>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6"/>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6"/>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6"/>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4"/>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6"/>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6"/>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4"/>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4"/>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6"/>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4"/>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4"/>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4"/>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4"/>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4"/>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4"/>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4"/>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4"/>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4"/>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4"/>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4"/>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4"/>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4"/>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4"/>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4"/>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4"/>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4"/>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4"/>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4"/>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6"/>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6"/>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6"/>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6"/>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6"/>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6"/>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6"/>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6"/>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6"/>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6"/>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6"/>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6"/>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6"/>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6"/>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6"/>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6"/>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2.75" hidden="1" outlineLevel="1">
      <c r="A310" s="164"/>
      <c r="B310" s="164"/>
      <c r="C310" s="165"/>
      <c r="D310" s="14"/>
      <c r="E310" s="14"/>
      <c r="F310" s="14"/>
      <c r="G310" s="15"/>
      <c r="H310" s="15"/>
      <c r="I310" s="14"/>
      <c r="J310" s="14"/>
      <c r="K310" s="14"/>
      <c r="L310" s="14"/>
      <c r="M310" s="16"/>
      <c r="N310" s="14"/>
      <c r="O310" s="14"/>
      <c r="P310" s="14"/>
      <c r="Q310" s="14"/>
      <c r="R310" s="14"/>
      <c r="S310" s="14"/>
    </row>
    <row r="311" spans="1:19" s="4" customFormat="1" ht="12.75" hidden="1" outlineLevel="1">
      <c r="A311" s="164"/>
      <c r="B311" s="164"/>
      <c r="C311" s="165"/>
      <c r="D311" s="14"/>
      <c r="E311" s="14"/>
      <c r="F311" s="14"/>
      <c r="G311" s="15"/>
      <c r="H311" s="15"/>
      <c r="I311" s="14"/>
      <c r="J311" s="14"/>
      <c r="K311" s="14"/>
      <c r="L311" s="14"/>
      <c r="M311" s="16"/>
      <c r="N311" s="14"/>
      <c r="O311" s="14"/>
      <c r="P311" s="14"/>
      <c r="Q311" s="14"/>
      <c r="R311" s="14"/>
      <c r="S311" s="14"/>
    </row>
    <row r="312" spans="1:19" s="4" customFormat="1" ht="12.75" hidden="1" outlineLevel="1">
      <c r="A312" s="164"/>
      <c r="B312" s="164"/>
      <c r="C312" s="165"/>
      <c r="D312" s="14"/>
      <c r="E312" s="14"/>
      <c r="F312" s="14"/>
      <c r="G312" s="15"/>
      <c r="H312" s="15"/>
      <c r="I312" s="14"/>
      <c r="J312" s="14"/>
      <c r="K312" s="14"/>
      <c r="L312" s="14"/>
      <c r="M312" s="16"/>
      <c r="N312" s="14"/>
      <c r="O312" s="14"/>
      <c r="P312" s="14"/>
      <c r="Q312" s="14"/>
      <c r="R312" s="14"/>
      <c r="S312" s="14"/>
    </row>
    <row r="313" spans="1:19" s="4" customFormat="1" ht="12.75" hidden="1" outlineLevel="1">
      <c r="A313" s="164"/>
      <c r="B313" s="164"/>
      <c r="C313" s="165"/>
      <c r="D313" s="14"/>
      <c r="E313" s="14"/>
      <c r="F313" s="14"/>
      <c r="G313" s="15"/>
      <c r="H313" s="15"/>
      <c r="I313" s="14"/>
      <c r="J313" s="14"/>
      <c r="K313" s="14"/>
      <c r="L313" s="14"/>
      <c r="M313" s="14"/>
      <c r="N313" s="14"/>
      <c r="O313" s="14"/>
      <c r="P313" s="14"/>
      <c r="Q313" s="14"/>
      <c r="R313" s="14"/>
      <c r="S313" s="14"/>
    </row>
    <row r="314" spans="1:19" s="4" customFormat="1" ht="12.75" hidden="1" outlineLevel="1">
      <c r="A314" s="164"/>
      <c r="B314" s="164"/>
      <c r="C314" s="165"/>
      <c r="D314" s="14"/>
      <c r="E314" s="14"/>
      <c r="F314" s="14"/>
      <c r="G314" s="15"/>
      <c r="H314" s="15"/>
      <c r="I314" s="14"/>
      <c r="J314" s="14"/>
      <c r="K314" s="14"/>
      <c r="L314" s="14"/>
      <c r="M314" s="14"/>
      <c r="N314" s="14"/>
      <c r="O314" s="14"/>
      <c r="P314" s="14"/>
      <c r="Q314" s="14"/>
      <c r="R314" s="14"/>
      <c r="S314" s="14"/>
    </row>
    <row r="315" spans="1:19" s="4" customFormat="1" ht="12.75" hidden="1" outlineLevel="1">
      <c r="A315" s="164"/>
      <c r="B315" s="164"/>
      <c r="C315" s="165"/>
      <c r="D315" s="14"/>
      <c r="E315" s="14"/>
      <c r="F315" s="14"/>
      <c r="G315" s="15"/>
      <c r="H315" s="15"/>
      <c r="I315" s="14"/>
      <c r="J315" s="14"/>
      <c r="K315" s="14"/>
      <c r="L315" s="14"/>
      <c r="M315" s="14"/>
      <c r="N315" s="14"/>
      <c r="O315" s="14"/>
      <c r="P315" s="14"/>
      <c r="Q315" s="14"/>
      <c r="R315" s="14"/>
      <c r="S315" s="14"/>
    </row>
    <row r="316" spans="1:19" s="4" customFormat="1" ht="12.75" hidden="1" outlineLevel="1">
      <c r="A316" s="164"/>
      <c r="B316" s="164"/>
      <c r="C316" s="165"/>
      <c r="D316" s="14"/>
      <c r="E316" s="14"/>
      <c r="F316" s="14"/>
      <c r="G316" s="15"/>
      <c r="H316" s="15"/>
      <c r="I316" s="14"/>
      <c r="J316" s="14"/>
      <c r="K316" s="14"/>
      <c r="L316" s="14"/>
      <c r="M316" s="14"/>
      <c r="N316" s="14"/>
      <c r="O316" s="14"/>
      <c r="P316" s="14"/>
      <c r="Q316" s="14"/>
      <c r="R316" s="14"/>
      <c r="S316" s="14"/>
    </row>
    <row r="317" spans="1:19" s="4" customFormat="1" ht="12.75" hidden="1" outlineLevel="1">
      <c r="A317" s="164"/>
      <c r="B317" s="164"/>
      <c r="C317" s="165"/>
      <c r="D317" s="14"/>
      <c r="E317" s="14"/>
      <c r="F317" s="14"/>
      <c r="G317" s="15"/>
      <c r="H317" s="15"/>
      <c r="I317" s="14"/>
      <c r="J317" s="14"/>
      <c r="K317" s="14"/>
      <c r="L317" s="14"/>
      <c r="M317" s="14"/>
      <c r="N317" s="14"/>
      <c r="O317" s="14"/>
      <c r="P317" s="14"/>
      <c r="Q317" s="14"/>
      <c r="R317" s="14"/>
      <c r="S317" s="14"/>
    </row>
    <row r="318" spans="1:19" s="4" customFormat="1" ht="12.75" hidden="1" outlineLevel="1">
      <c r="A318" s="164"/>
      <c r="B318" s="164"/>
      <c r="C318" s="165"/>
      <c r="D318" s="14"/>
      <c r="E318" s="14"/>
      <c r="F318" s="14"/>
      <c r="G318" s="15"/>
      <c r="H318" s="15"/>
      <c r="I318" s="14"/>
      <c r="J318" s="14"/>
      <c r="K318" s="14"/>
      <c r="L318" s="14"/>
      <c r="M318" s="14"/>
      <c r="N318" s="14"/>
      <c r="O318" s="14"/>
      <c r="P318" s="14"/>
      <c r="Q318" s="14"/>
      <c r="R318" s="14"/>
      <c r="S318" s="14"/>
    </row>
    <row r="319" spans="1:19" s="4" customFormat="1" ht="12.75" hidden="1" outlineLevel="1">
      <c r="A319" s="164"/>
      <c r="B319" s="164"/>
      <c r="C319" s="165"/>
      <c r="D319" s="14"/>
      <c r="E319" s="14"/>
      <c r="F319" s="14"/>
      <c r="G319" s="15"/>
      <c r="H319" s="15"/>
      <c r="I319" s="14"/>
      <c r="J319" s="14"/>
      <c r="K319" s="14"/>
      <c r="L319" s="14"/>
      <c r="M319" s="14"/>
      <c r="N319" s="14"/>
      <c r="O319" s="14"/>
      <c r="P319" s="14"/>
      <c r="Q319" s="14"/>
      <c r="R319" s="14"/>
      <c r="S319" s="14"/>
    </row>
    <row r="320" spans="1:19" s="4" customFormat="1" ht="12.75" hidden="1" outlineLevel="1">
      <c r="A320" s="164"/>
      <c r="B320" s="164"/>
      <c r="C320" s="165"/>
      <c r="D320" s="14"/>
      <c r="E320" s="14"/>
      <c r="F320" s="14"/>
      <c r="G320" s="15"/>
      <c r="H320" s="15"/>
      <c r="I320" s="14"/>
      <c r="J320" s="14"/>
      <c r="K320" s="14"/>
      <c r="L320" s="14"/>
      <c r="M320" s="14"/>
      <c r="N320" s="14"/>
      <c r="O320" s="14"/>
      <c r="P320" s="14"/>
      <c r="Q320" s="14"/>
      <c r="R320" s="14"/>
      <c r="S320" s="14"/>
    </row>
    <row r="321" spans="1:19" s="4" customFormat="1" ht="12.75" hidden="1" outlineLevel="1">
      <c r="A321" s="164"/>
      <c r="B321" s="164"/>
      <c r="C321" s="165"/>
      <c r="D321" s="14"/>
      <c r="E321" s="14"/>
      <c r="F321" s="14"/>
      <c r="G321" s="15"/>
      <c r="H321" s="15"/>
      <c r="I321" s="14"/>
      <c r="J321" s="14"/>
      <c r="K321" s="14"/>
      <c r="L321" s="14"/>
      <c r="M321" s="14"/>
      <c r="N321" s="14"/>
      <c r="O321" s="14"/>
      <c r="P321" s="14"/>
      <c r="Q321" s="14"/>
      <c r="R321" s="14"/>
      <c r="S321" s="14"/>
    </row>
    <row r="322" spans="1:19" s="4" customFormat="1" ht="12.75" hidden="1" outlineLevel="1">
      <c r="A322" s="164"/>
      <c r="B322" s="164"/>
      <c r="C322" s="165"/>
      <c r="D322" s="14"/>
      <c r="E322" s="14"/>
      <c r="F322" s="14"/>
      <c r="G322" s="15"/>
      <c r="H322" s="15"/>
      <c r="I322" s="14"/>
      <c r="J322" s="14"/>
      <c r="K322" s="14"/>
      <c r="L322" s="14"/>
      <c r="M322" s="14"/>
      <c r="N322" s="14"/>
      <c r="O322" s="14"/>
      <c r="P322" s="14"/>
      <c r="Q322" s="14"/>
      <c r="R322" s="14"/>
      <c r="S322" s="14"/>
    </row>
    <row r="323" spans="1:19" s="4" customFormat="1" ht="12.75" hidden="1" outlineLevel="1">
      <c r="A323" s="164"/>
      <c r="B323" s="164"/>
      <c r="C323" s="165"/>
      <c r="D323" s="14"/>
      <c r="E323" s="14"/>
      <c r="F323" s="14"/>
      <c r="G323" s="15"/>
      <c r="H323" s="15"/>
      <c r="I323" s="14"/>
      <c r="J323" s="14"/>
      <c r="K323" s="14"/>
      <c r="L323" s="14"/>
      <c r="M323" s="14"/>
      <c r="N323" s="14"/>
      <c r="O323" s="14"/>
      <c r="P323" s="14"/>
      <c r="Q323" s="14"/>
      <c r="R323" s="14"/>
      <c r="S323" s="14"/>
    </row>
    <row r="324" spans="1:19" s="4" customFormat="1" ht="12.75" hidden="1" outlineLevel="1">
      <c r="A324" s="164"/>
      <c r="B324" s="164"/>
      <c r="C324" s="165"/>
      <c r="D324" s="14"/>
      <c r="E324" s="14"/>
      <c r="F324" s="14"/>
      <c r="G324" s="15"/>
      <c r="H324" s="15"/>
      <c r="I324" s="14"/>
      <c r="J324" s="14"/>
      <c r="K324" s="14"/>
      <c r="L324" s="14"/>
      <c r="M324" s="14"/>
      <c r="N324" s="14"/>
      <c r="O324" s="14"/>
      <c r="P324" s="14"/>
      <c r="Q324" s="14"/>
      <c r="R324" s="14"/>
      <c r="S324" s="14"/>
    </row>
    <row r="325" spans="1:19" s="4" customFormat="1" ht="12.75" hidden="1" outlineLevel="1">
      <c r="A325" s="164"/>
      <c r="B325" s="164"/>
      <c r="C325" s="165"/>
      <c r="D325" s="14"/>
      <c r="E325" s="14"/>
      <c r="F325" s="14"/>
      <c r="G325" s="15"/>
      <c r="H325" s="15"/>
      <c r="I325" s="14"/>
      <c r="J325" s="14"/>
      <c r="K325" s="14"/>
      <c r="L325" s="14"/>
      <c r="M325" s="14"/>
      <c r="N325" s="14"/>
      <c r="O325" s="14"/>
      <c r="P325" s="14"/>
      <c r="Q325" s="14"/>
      <c r="R325" s="14"/>
      <c r="S325" s="14"/>
    </row>
    <row r="326" spans="1:19" s="4" customFormat="1" ht="12.75" hidden="1" outlineLevel="1">
      <c r="A326" s="164"/>
      <c r="B326" s="164"/>
      <c r="C326" s="165"/>
      <c r="D326" s="14"/>
      <c r="E326" s="14"/>
      <c r="F326" s="14"/>
      <c r="G326" s="15"/>
      <c r="H326" s="15"/>
      <c r="I326" s="14"/>
      <c r="J326" s="14"/>
      <c r="K326" s="14"/>
      <c r="L326" s="14"/>
      <c r="M326" s="14"/>
      <c r="N326" s="14"/>
      <c r="O326" s="14"/>
      <c r="P326" s="14"/>
      <c r="Q326" s="14"/>
      <c r="R326" s="14"/>
      <c r="S326" s="14"/>
    </row>
    <row r="327" spans="1:19" s="4" customFormat="1" ht="12.75" hidden="1" outlineLevel="1">
      <c r="A327" s="164"/>
      <c r="B327" s="164"/>
      <c r="C327" s="165"/>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23">
    <mergeCell ref="L44:M44"/>
    <mergeCell ref="L39:M39"/>
    <mergeCell ref="L40:M40"/>
    <mergeCell ref="T11:T15"/>
    <mergeCell ref="G6:G9"/>
    <mergeCell ref="C1:T1"/>
    <mergeCell ref="I3:Q3"/>
    <mergeCell ref="Q5:T5"/>
    <mergeCell ref="D2:T2"/>
    <mergeCell ref="K6:L8"/>
    <mergeCell ref="A40:I40"/>
    <mergeCell ref="A38:I38"/>
    <mergeCell ref="A6:A9"/>
    <mergeCell ref="C6:C9"/>
    <mergeCell ref="B6:B9"/>
    <mergeCell ref="F6:F9"/>
    <mergeCell ref="H6:H9"/>
    <mergeCell ref="I6:J8"/>
    <mergeCell ref="E6:E9"/>
    <mergeCell ref="D6:D9"/>
    <mergeCell ref="P6:Q8"/>
    <mergeCell ref="R6:T8"/>
    <mergeCell ref="M6:O8"/>
  </mergeCells>
  <conditionalFormatting sqref="I67:I329 J150:J329">
    <cfRule type="cellIs" priority="16" dxfId="3" operator="greaterThan" stopIfTrue="1">
      <formula>0</formula>
    </cfRule>
  </conditionalFormatting>
  <dataValidations count="5">
    <dataValidation allowBlank="1" sqref="A52:B66 G13:Q15 T9 D10 F10:T10 A328:F65393 D11:E15 F12:F15 A1:C35 T3:T4 E3:E10 D3:D6 P6 G4:H4 L4 N4:O4 I4:K5 F6:G6 K9:O9 K6 F3:F5 T11 M6 I6 R6 U1:IV35 Q5:S5 C36:F66 A36:B50 T36:T65393 F16:T35"/>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I11:Q12 G12:H12 R11:S15">
      <formula1>0</formula1>
    </dataValidation>
    <dataValidation type="list" allowBlank="1" sqref="D16:D35">
      <formula1>$A$69:$A$149</formula1>
    </dataValidation>
    <dataValidation type="list" allowBlank="1" sqref="E16:E35">
      <formula1>$A$151:$A$153</formula1>
    </dataValidation>
  </dataValidations>
  <hyperlinks>
    <hyperlink ref="L42" r:id="rId1" display="punyagov@dvinaland.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175" zoomScaleSheetLayoutView="175" zoomScalePageLayoutView="0" workbookViewId="0" topLeftCell="A1">
      <selection activeCell="B4" sqref="B4"/>
    </sheetView>
  </sheetViews>
  <sheetFormatPr defaultColWidth="9.00390625" defaultRowHeight="12.75"/>
  <cols>
    <col min="2" max="2" width="78.75390625" style="0" customWidth="1"/>
    <col min="3" max="3" width="39.25390625" style="0" customWidth="1"/>
  </cols>
  <sheetData>
    <row r="1" ht="51" customHeight="1">
      <c r="C1" s="222" t="s">
        <v>82</v>
      </c>
    </row>
    <row r="2" spans="1:3" ht="54" customHeight="1">
      <c r="A2" s="219" t="s">
        <v>242</v>
      </c>
      <c r="B2" s="218" t="s">
        <v>83</v>
      </c>
      <c r="C2" s="218" t="s">
        <v>264</v>
      </c>
    </row>
    <row r="3" spans="1:3" ht="12.75">
      <c r="A3" s="221" t="s">
        <v>247</v>
      </c>
      <c r="B3" s="220" t="s">
        <v>248</v>
      </c>
      <c r="C3" s="221" t="s">
        <v>503</v>
      </c>
    </row>
    <row r="4" spans="1:3" ht="38.25">
      <c r="A4" s="221">
        <v>1</v>
      </c>
      <c r="B4" s="220" t="s">
        <v>300</v>
      </c>
      <c r="C4" s="221" t="s">
        <v>301</v>
      </c>
    </row>
    <row r="5" spans="1:3" ht="12.75">
      <c r="A5" s="221">
        <v>2</v>
      </c>
      <c r="B5" s="220"/>
      <c r="C5" s="221"/>
    </row>
    <row r="6" spans="1:3" ht="12.75">
      <c r="A6" s="221">
        <v>3</v>
      </c>
      <c r="B6" s="220"/>
      <c r="C6" s="221"/>
    </row>
    <row r="7" spans="1:3" ht="12.75">
      <c r="A7" s="221" t="s">
        <v>246</v>
      </c>
      <c r="B7" s="220"/>
      <c r="C7" s="221"/>
    </row>
    <row r="8" spans="1:3" ht="12.75">
      <c r="A8" s="221"/>
      <c r="B8" s="220"/>
      <c r="C8" s="221"/>
    </row>
    <row r="9" spans="1:3" ht="12.75">
      <c r="A9" s="221"/>
      <c r="B9" s="220"/>
      <c r="C9" s="221"/>
    </row>
    <row r="10" spans="1:3" ht="12.75">
      <c r="A10" s="221"/>
      <c r="B10" s="220"/>
      <c r="C10" s="221"/>
    </row>
    <row r="11" spans="1:3" ht="12.75">
      <c r="A11" s="221"/>
      <c r="B11" s="220"/>
      <c r="C11" s="221"/>
    </row>
    <row r="12" spans="1:3" ht="12.75">
      <c r="A12" s="221"/>
      <c r="B12" s="220"/>
      <c r="C12" s="221"/>
    </row>
    <row r="13" spans="1:3" ht="12.75">
      <c r="A13" s="221"/>
      <c r="B13" s="220"/>
      <c r="C13" s="221"/>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115" zoomScaleNormal="85" zoomScaleSheetLayoutView="115" zoomScalePageLayoutView="0" workbookViewId="0" topLeftCell="A63">
      <selection activeCell="B67" sqref="B67"/>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1"/>
      <c r="B1" s="4"/>
      <c r="C1" s="4"/>
    </row>
    <row r="2" spans="1:3" ht="25.5" customHeight="1">
      <c r="A2" s="161"/>
      <c r="B2" s="4"/>
      <c r="C2" s="4"/>
    </row>
    <row r="3" spans="1:3" ht="21" customHeight="1">
      <c r="A3" s="161"/>
      <c r="B3" s="4"/>
      <c r="C3" s="4"/>
    </row>
    <row r="4" spans="1:4" ht="72.75">
      <c r="A4" s="163"/>
      <c r="B4" s="162" t="s">
        <v>240</v>
      </c>
      <c r="C4" s="4"/>
      <c r="D4" s="4"/>
    </row>
    <row r="5" spans="1:4" ht="36.75" customHeight="1">
      <c r="A5" s="239" t="s">
        <v>262</v>
      </c>
      <c r="B5" s="240" t="s">
        <v>469</v>
      </c>
      <c r="C5" s="240" t="s">
        <v>432</v>
      </c>
      <c r="D5" s="241" t="s">
        <v>426</v>
      </c>
    </row>
    <row r="6" spans="1:4" ht="24.75" customHeight="1">
      <c r="A6" s="313" t="s">
        <v>251</v>
      </c>
      <c r="B6" s="314"/>
      <c r="C6" s="314"/>
      <c r="D6" s="315"/>
    </row>
    <row r="7" spans="1:5" ht="25.5">
      <c r="A7" s="242" t="s">
        <v>504</v>
      </c>
      <c r="B7" s="167" t="s">
        <v>548</v>
      </c>
      <c r="C7" s="166" t="s">
        <v>487</v>
      </c>
      <c r="D7" s="243" t="s">
        <v>430</v>
      </c>
      <c r="E7" s="1">
        <v>1</v>
      </c>
    </row>
    <row r="8" spans="1:5" ht="38.25">
      <c r="A8" s="242" t="s">
        <v>553</v>
      </c>
      <c r="B8" s="167" t="s">
        <v>554</v>
      </c>
      <c r="C8" s="166" t="s">
        <v>488</v>
      </c>
      <c r="D8" s="243" t="s">
        <v>430</v>
      </c>
      <c r="E8" s="1">
        <v>1</v>
      </c>
    </row>
    <row r="9" spans="1:5" ht="38.25">
      <c r="A9" s="242" t="s">
        <v>557</v>
      </c>
      <c r="B9" s="167" t="s">
        <v>558</v>
      </c>
      <c r="C9" s="166" t="s">
        <v>488</v>
      </c>
      <c r="D9" s="243" t="s">
        <v>430</v>
      </c>
      <c r="E9" s="1">
        <v>1</v>
      </c>
    </row>
    <row r="10" spans="1:5" ht="38.25">
      <c r="A10" s="242" t="s">
        <v>559</v>
      </c>
      <c r="B10" s="167" t="s">
        <v>560</v>
      </c>
      <c r="C10" s="166" t="s">
        <v>488</v>
      </c>
      <c r="D10" s="243" t="s">
        <v>430</v>
      </c>
      <c r="E10" s="1">
        <v>1</v>
      </c>
    </row>
    <row r="11" spans="1:4" ht="28.5" customHeight="1">
      <c r="A11" s="313" t="s">
        <v>252</v>
      </c>
      <c r="B11" s="314"/>
      <c r="C11" s="314"/>
      <c r="D11" s="315"/>
    </row>
    <row r="12" spans="1:5" ht="38.25">
      <c r="A12" s="242" t="s">
        <v>494</v>
      </c>
      <c r="B12" s="167" t="s">
        <v>2</v>
      </c>
      <c r="C12" s="166" t="s">
        <v>487</v>
      </c>
      <c r="D12" s="243" t="s">
        <v>430</v>
      </c>
      <c r="E12" s="1">
        <v>1</v>
      </c>
    </row>
    <row r="13" spans="1:5" ht="51">
      <c r="A13" s="242" t="s">
        <v>496</v>
      </c>
      <c r="B13" s="167" t="s">
        <v>249</v>
      </c>
      <c r="C13" s="166" t="s">
        <v>487</v>
      </c>
      <c r="D13" s="243" t="s">
        <v>428</v>
      </c>
      <c r="E13" s="1">
        <v>1</v>
      </c>
    </row>
    <row r="14" spans="1:5" ht="25.5">
      <c r="A14" s="242" t="s">
        <v>497</v>
      </c>
      <c r="B14" s="167" t="s">
        <v>5</v>
      </c>
      <c r="C14" s="166" t="s">
        <v>488</v>
      </c>
      <c r="D14" s="243" t="s">
        <v>430</v>
      </c>
      <c r="E14" s="1">
        <v>1</v>
      </c>
    </row>
    <row r="15" spans="1:5" ht="38.25">
      <c r="A15" s="242" t="s">
        <v>435</v>
      </c>
      <c r="B15" s="167" t="s">
        <v>6</v>
      </c>
      <c r="C15" s="166" t="s">
        <v>488</v>
      </c>
      <c r="D15" s="243" t="s">
        <v>430</v>
      </c>
      <c r="E15" s="1">
        <v>1</v>
      </c>
    </row>
    <row r="16" spans="1:5" ht="25.5">
      <c r="A16" s="242" t="s">
        <v>436</v>
      </c>
      <c r="B16" s="167" t="s">
        <v>7</v>
      </c>
      <c r="C16" s="166" t="s">
        <v>488</v>
      </c>
      <c r="D16" s="243" t="s">
        <v>430</v>
      </c>
      <c r="E16" s="1">
        <v>1</v>
      </c>
    </row>
    <row r="17" spans="1:5" ht="12.75">
      <c r="A17" s="242" t="s">
        <v>443</v>
      </c>
      <c r="B17" s="167" t="s">
        <v>250</v>
      </c>
      <c r="C17" s="166" t="s">
        <v>488</v>
      </c>
      <c r="D17" s="243" t="s">
        <v>428</v>
      </c>
      <c r="E17" s="1">
        <v>1</v>
      </c>
    </row>
    <row r="18" spans="1:4" ht="30" customHeight="1">
      <c r="A18" s="313" t="s">
        <v>254</v>
      </c>
      <c r="B18" s="314"/>
      <c r="C18" s="314"/>
      <c r="D18" s="315"/>
    </row>
    <row r="19" spans="1:5" ht="25.5">
      <c r="A19" s="242" t="s">
        <v>456</v>
      </c>
      <c r="B19" s="167" t="s">
        <v>29</v>
      </c>
      <c r="C19" s="166" t="s">
        <v>487</v>
      </c>
      <c r="D19" s="243" t="s">
        <v>430</v>
      </c>
      <c r="E19" s="1">
        <v>1</v>
      </c>
    </row>
    <row r="20" spans="1:5" ht="25.5">
      <c r="A20" s="242" t="s">
        <v>457</v>
      </c>
      <c r="B20" s="167" t="s">
        <v>30</v>
      </c>
      <c r="C20" s="166" t="s">
        <v>487</v>
      </c>
      <c r="D20" s="243" t="s">
        <v>430</v>
      </c>
      <c r="E20" s="1">
        <v>1</v>
      </c>
    </row>
    <row r="21" spans="1:5" ht="89.25">
      <c r="A21" s="242" t="s">
        <v>458</v>
      </c>
      <c r="B21" s="167" t="s">
        <v>31</v>
      </c>
      <c r="C21" s="166" t="s">
        <v>487</v>
      </c>
      <c r="D21" s="243" t="s">
        <v>430</v>
      </c>
      <c r="E21" s="1">
        <v>1</v>
      </c>
    </row>
    <row r="22" spans="1:5" ht="25.5">
      <c r="A22" s="242" t="s">
        <v>459</v>
      </c>
      <c r="B22" s="167" t="s">
        <v>32</v>
      </c>
      <c r="C22" s="166" t="s">
        <v>487</v>
      </c>
      <c r="D22" s="243" t="s">
        <v>430</v>
      </c>
      <c r="E22" s="1">
        <v>1</v>
      </c>
    </row>
    <row r="23" spans="1:4" ht="29.25" customHeight="1">
      <c r="A23" s="313" t="s">
        <v>253</v>
      </c>
      <c r="B23" s="314"/>
      <c r="C23" s="314"/>
      <c r="D23" s="315"/>
    </row>
    <row r="24" spans="1:5" ht="25.5">
      <c r="A24" s="244" t="s">
        <v>481</v>
      </c>
      <c r="B24" s="245" t="s">
        <v>51</v>
      </c>
      <c r="C24" s="246" t="s">
        <v>488</v>
      </c>
      <c r="D24" s="247" t="s">
        <v>77</v>
      </c>
      <c r="E24" s="1">
        <v>1</v>
      </c>
    </row>
    <row r="25" spans="1:4" ht="12.75">
      <c r="A25" s="234"/>
      <c r="B25" s="235"/>
      <c r="C25" s="236"/>
      <c r="D25" s="237"/>
    </row>
    <row r="26" spans="1:4" ht="12.75">
      <c r="A26" s="234"/>
      <c r="B26" s="235"/>
      <c r="C26" s="236"/>
      <c r="D26" s="237"/>
    </row>
    <row r="27" spans="1:4" ht="12.75">
      <c r="A27" s="234"/>
      <c r="B27" s="235"/>
      <c r="C27" s="236"/>
      <c r="D27" s="237"/>
    </row>
    <row r="28" spans="1:4" ht="68.25">
      <c r="A28" s="163"/>
      <c r="B28" s="162" t="s">
        <v>255</v>
      </c>
      <c r="C28" s="4"/>
      <c r="D28" s="4"/>
    </row>
    <row r="29" spans="1:4" ht="45">
      <c r="A29" s="239" t="s">
        <v>262</v>
      </c>
      <c r="B29" s="240" t="s">
        <v>469</v>
      </c>
      <c r="C29" s="240" t="s">
        <v>432</v>
      </c>
      <c r="D29" s="241" t="s">
        <v>426</v>
      </c>
    </row>
    <row r="30" spans="1:5" ht="27.75" customHeight="1">
      <c r="A30" s="313" t="s">
        <v>256</v>
      </c>
      <c r="B30" s="314"/>
      <c r="C30" s="314"/>
      <c r="D30" s="315"/>
      <c r="E30" s="238"/>
    </row>
    <row r="31" spans="1:6" ht="38.25">
      <c r="A31" s="242" t="s">
        <v>549</v>
      </c>
      <c r="B31" s="167" t="s">
        <v>550</v>
      </c>
      <c r="C31" s="166" t="s">
        <v>487</v>
      </c>
      <c r="D31" s="243" t="s">
        <v>430</v>
      </c>
      <c r="F31" s="1">
        <v>1</v>
      </c>
    </row>
    <row r="32" spans="1:6" ht="89.25">
      <c r="A32" s="242" t="s">
        <v>551</v>
      </c>
      <c r="B32" s="167" t="s">
        <v>552</v>
      </c>
      <c r="C32" s="166" t="s">
        <v>487</v>
      </c>
      <c r="D32" s="243" t="s">
        <v>428</v>
      </c>
      <c r="F32" s="1">
        <v>1</v>
      </c>
    </row>
    <row r="33" spans="1:6" ht="38.25">
      <c r="A33" s="242" t="s">
        <v>555</v>
      </c>
      <c r="B33" s="167" t="s">
        <v>556</v>
      </c>
      <c r="C33" s="166" t="s">
        <v>488</v>
      </c>
      <c r="D33" s="243" t="s">
        <v>430</v>
      </c>
      <c r="F33" s="1">
        <v>1</v>
      </c>
    </row>
    <row r="34" spans="1:6" ht="38.25">
      <c r="A34" s="242" t="s">
        <v>561</v>
      </c>
      <c r="B34" s="167" t="s">
        <v>562</v>
      </c>
      <c r="C34" s="166" t="s">
        <v>488</v>
      </c>
      <c r="D34" s="243" t="s">
        <v>75</v>
      </c>
      <c r="F34" s="1">
        <v>1</v>
      </c>
    </row>
    <row r="35" spans="1:6" ht="51">
      <c r="A35" s="242" t="s">
        <v>563</v>
      </c>
      <c r="B35" s="167" t="s">
        <v>564</v>
      </c>
      <c r="C35" s="166" t="s">
        <v>488</v>
      </c>
      <c r="D35" s="243" t="s">
        <v>75</v>
      </c>
      <c r="F35" s="1">
        <v>1</v>
      </c>
    </row>
    <row r="36" spans="1:6" ht="38.25">
      <c r="A36" s="242" t="s">
        <v>565</v>
      </c>
      <c r="B36" s="167" t="s">
        <v>566</v>
      </c>
      <c r="C36" s="166" t="s">
        <v>488</v>
      </c>
      <c r="D36" s="243" t="s">
        <v>75</v>
      </c>
      <c r="F36" s="1">
        <v>1</v>
      </c>
    </row>
    <row r="37" spans="1:6" ht="63.75">
      <c r="A37" s="242" t="s">
        <v>567</v>
      </c>
      <c r="B37" s="167" t="s">
        <v>568</v>
      </c>
      <c r="C37" s="166" t="s">
        <v>488</v>
      </c>
      <c r="D37" s="243" t="s">
        <v>428</v>
      </c>
      <c r="F37" s="1">
        <v>1</v>
      </c>
    </row>
    <row r="38" spans="1:6" ht="89.25">
      <c r="A38" s="242" t="s">
        <v>569</v>
      </c>
      <c r="B38" s="167" t="s">
        <v>570</v>
      </c>
      <c r="C38" s="166" t="s">
        <v>488</v>
      </c>
      <c r="D38" s="243" t="s">
        <v>428</v>
      </c>
      <c r="F38" s="1">
        <v>1</v>
      </c>
    </row>
    <row r="39" spans="1:6" ht="25.5">
      <c r="A39" s="242" t="s">
        <v>571</v>
      </c>
      <c r="B39" s="167" t="s">
        <v>572</v>
      </c>
      <c r="C39" s="166" t="s">
        <v>488</v>
      </c>
      <c r="D39" s="243" t="s">
        <v>428</v>
      </c>
      <c r="F39" s="1">
        <v>1</v>
      </c>
    </row>
    <row r="40" spans="1:6" ht="51">
      <c r="A40" s="242" t="s">
        <v>540</v>
      </c>
      <c r="B40" s="167" t="s">
        <v>541</v>
      </c>
      <c r="C40" s="166" t="s">
        <v>74</v>
      </c>
      <c r="D40" s="243" t="s">
        <v>430</v>
      </c>
      <c r="F40" s="1">
        <v>1</v>
      </c>
    </row>
    <row r="41" spans="1:6" ht="26.25" customHeight="1">
      <c r="A41" s="242" t="s">
        <v>542</v>
      </c>
      <c r="B41" s="167" t="s">
        <v>543</v>
      </c>
      <c r="C41" s="166" t="s">
        <v>74</v>
      </c>
      <c r="D41" s="243" t="s">
        <v>75</v>
      </c>
      <c r="F41" s="1">
        <v>1</v>
      </c>
    </row>
    <row r="42" spans="1:6" ht="51">
      <c r="A42" s="242" t="s">
        <v>544</v>
      </c>
      <c r="B42" s="167" t="s">
        <v>545</v>
      </c>
      <c r="C42" s="166" t="s">
        <v>74</v>
      </c>
      <c r="D42" s="243" t="s">
        <v>75</v>
      </c>
      <c r="F42" s="1">
        <v>1</v>
      </c>
    </row>
    <row r="43" spans="1:6" ht="51">
      <c r="A43" s="242" t="s">
        <v>546</v>
      </c>
      <c r="B43" s="167" t="s">
        <v>547</v>
      </c>
      <c r="C43" s="166" t="s">
        <v>74</v>
      </c>
      <c r="D43" s="243" t="s">
        <v>428</v>
      </c>
      <c r="F43" s="1">
        <v>1</v>
      </c>
    </row>
    <row r="44" spans="1:4" ht="27" customHeight="1">
      <c r="A44" s="313" t="s">
        <v>257</v>
      </c>
      <c r="B44" s="314"/>
      <c r="C44" s="314"/>
      <c r="D44" s="315"/>
    </row>
    <row r="45" spans="1:6" ht="25.5">
      <c r="A45" s="242" t="s">
        <v>495</v>
      </c>
      <c r="B45" s="167" t="s">
        <v>3</v>
      </c>
      <c r="C45" s="166" t="s">
        <v>487</v>
      </c>
      <c r="D45" s="243" t="s">
        <v>428</v>
      </c>
      <c r="F45" s="1">
        <v>1</v>
      </c>
    </row>
    <row r="46" spans="1:6" ht="89.25">
      <c r="A46" s="242" t="s">
        <v>437</v>
      </c>
      <c r="B46" s="167" t="s">
        <v>8</v>
      </c>
      <c r="C46" s="166" t="s">
        <v>488</v>
      </c>
      <c r="D46" s="243" t="s">
        <v>428</v>
      </c>
      <c r="F46" s="1">
        <v>1</v>
      </c>
    </row>
    <row r="47" spans="1:6" ht="51">
      <c r="A47" s="242" t="s">
        <v>438</v>
      </c>
      <c r="B47" s="167" t="s">
        <v>9</v>
      </c>
      <c r="C47" s="166" t="s">
        <v>488</v>
      </c>
      <c r="D47" s="243" t="s">
        <v>428</v>
      </c>
      <c r="F47" s="1">
        <v>1</v>
      </c>
    </row>
    <row r="48" spans="1:6" ht="76.5">
      <c r="A48" s="242" t="s">
        <v>439</v>
      </c>
      <c r="B48" s="167" t="s">
        <v>10</v>
      </c>
      <c r="C48" s="166" t="s">
        <v>488</v>
      </c>
      <c r="D48" s="243" t="s">
        <v>428</v>
      </c>
      <c r="F48" s="1">
        <v>1</v>
      </c>
    </row>
    <row r="49" spans="1:6" ht="25.5">
      <c r="A49" s="242" t="s">
        <v>440</v>
      </c>
      <c r="B49" s="167" t="s">
        <v>11</v>
      </c>
      <c r="C49" s="166" t="s">
        <v>488</v>
      </c>
      <c r="D49" s="243" t="s">
        <v>428</v>
      </c>
      <c r="F49" s="1">
        <v>1</v>
      </c>
    </row>
    <row r="50" spans="1:6" ht="51">
      <c r="A50" s="242" t="s">
        <v>441</v>
      </c>
      <c r="B50" s="167" t="s">
        <v>12</v>
      </c>
      <c r="C50" s="166" t="s">
        <v>488</v>
      </c>
      <c r="D50" s="243" t="s">
        <v>428</v>
      </c>
      <c r="F50" s="1">
        <v>1</v>
      </c>
    </row>
    <row r="51" spans="1:6" ht="25.5">
      <c r="A51" s="242" t="s">
        <v>13</v>
      </c>
      <c r="B51" s="167" t="s">
        <v>14</v>
      </c>
      <c r="C51" s="166" t="s">
        <v>488</v>
      </c>
      <c r="D51" s="243" t="s">
        <v>428</v>
      </c>
      <c r="F51" s="1">
        <v>1</v>
      </c>
    </row>
    <row r="52" spans="1:6" ht="38.25">
      <c r="A52" s="242" t="s">
        <v>442</v>
      </c>
      <c r="B52" s="167" t="s">
        <v>15</v>
      </c>
      <c r="C52" s="166" t="s">
        <v>488</v>
      </c>
      <c r="D52" s="243" t="s">
        <v>428</v>
      </c>
      <c r="F52" s="1">
        <v>1</v>
      </c>
    </row>
    <row r="53" spans="1:6" ht="63.75">
      <c r="A53" s="242" t="s">
        <v>490</v>
      </c>
      <c r="B53" s="167" t="s">
        <v>573</v>
      </c>
      <c r="C53" s="166" t="s">
        <v>74</v>
      </c>
      <c r="D53" s="243" t="s">
        <v>428</v>
      </c>
      <c r="F53" s="1">
        <v>1</v>
      </c>
    </row>
    <row r="54" spans="1:6" ht="38.25">
      <c r="A54" s="242" t="s">
        <v>491</v>
      </c>
      <c r="B54" s="167" t="s">
        <v>574</v>
      </c>
      <c r="C54" s="166" t="s">
        <v>74</v>
      </c>
      <c r="D54" s="243" t="s">
        <v>428</v>
      </c>
      <c r="F54" s="1">
        <v>1</v>
      </c>
    </row>
    <row r="55" spans="1:6" ht="38.25">
      <c r="A55" s="242" t="s">
        <v>492</v>
      </c>
      <c r="B55" s="167" t="s">
        <v>0</v>
      </c>
      <c r="C55" s="166" t="s">
        <v>74</v>
      </c>
      <c r="D55" s="243" t="s">
        <v>428</v>
      </c>
      <c r="F55" s="1">
        <v>1</v>
      </c>
    </row>
    <row r="56" spans="1:6" ht="25.5">
      <c r="A56" s="242" t="s">
        <v>493</v>
      </c>
      <c r="B56" s="167" t="s">
        <v>1</v>
      </c>
      <c r="C56" s="166" t="s">
        <v>74</v>
      </c>
      <c r="D56" s="243" t="s">
        <v>428</v>
      </c>
      <c r="F56" s="1">
        <v>1</v>
      </c>
    </row>
    <row r="57" spans="1:5" ht="27.75" customHeight="1">
      <c r="A57" s="313" t="s">
        <v>258</v>
      </c>
      <c r="B57" s="314"/>
      <c r="C57" s="314"/>
      <c r="D57" s="315"/>
      <c r="E57" s="238"/>
    </row>
    <row r="58" spans="1:6" ht="89.25">
      <c r="A58" s="242" t="s">
        <v>448</v>
      </c>
      <c r="B58" s="167" t="s">
        <v>21</v>
      </c>
      <c r="C58" s="166" t="s">
        <v>488</v>
      </c>
      <c r="D58" s="243" t="s">
        <v>76</v>
      </c>
      <c r="F58" s="1">
        <v>1</v>
      </c>
    </row>
    <row r="59" spans="1:6" ht="38.25">
      <c r="A59" s="242" t="s">
        <v>449</v>
      </c>
      <c r="B59" s="167" t="s">
        <v>22</v>
      </c>
      <c r="C59" s="166" t="s">
        <v>488</v>
      </c>
      <c r="D59" s="243" t="s">
        <v>76</v>
      </c>
      <c r="F59" s="1">
        <v>1</v>
      </c>
    </row>
    <row r="60" spans="1:6" ht="25.5">
      <c r="A60" s="242" t="s">
        <v>450</v>
      </c>
      <c r="B60" s="167" t="s">
        <v>23</v>
      </c>
      <c r="C60" s="166" t="s">
        <v>488</v>
      </c>
      <c r="D60" s="243" t="s">
        <v>76</v>
      </c>
      <c r="F60" s="1">
        <v>1</v>
      </c>
    </row>
    <row r="61" spans="1:6" ht="51">
      <c r="A61" s="242" t="s">
        <v>444</v>
      </c>
      <c r="B61" s="167" t="s">
        <v>17</v>
      </c>
      <c r="C61" s="166" t="s">
        <v>74</v>
      </c>
      <c r="D61" s="243" t="s">
        <v>76</v>
      </c>
      <c r="F61" s="1">
        <v>1</v>
      </c>
    </row>
    <row r="62" spans="1:6" ht="25.5">
      <c r="A62" s="242" t="s">
        <v>445</v>
      </c>
      <c r="B62" s="167" t="s">
        <v>18</v>
      </c>
      <c r="C62" s="166" t="s">
        <v>74</v>
      </c>
      <c r="D62" s="243" t="s">
        <v>76</v>
      </c>
      <c r="F62" s="1">
        <v>1</v>
      </c>
    </row>
    <row r="63" spans="1:6" ht="25.5">
      <c r="A63" s="242" t="s">
        <v>446</v>
      </c>
      <c r="B63" s="167" t="s">
        <v>19</v>
      </c>
      <c r="C63" s="166" t="s">
        <v>74</v>
      </c>
      <c r="D63" s="243" t="s">
        <v>76</v>
      </c>
      <c r="F63" s="1">
        <v>1</v>
      </c>
    </row>
    <row r="64" spans="1:6" ht="25.5">
      <c r="A64" s="242" t="s">
        <v>447</v>
      </c>
      <c r="B64" s="167" t="s">
        <v>20</v>
      </c>
      <c r="C64" s="166" t="s">
        <v>74</v>
      </c>
      <c r="D64" s="243" t="s">
        <v>76</v>
      </c>
      <c r="F64" s="1">
        <v>1</v>
      </c>
    </row>
    <row r="65" spans="1:5" ht="30" customHeight="1">
      <c r="A65" s="313" t="s">
        <v>259</v>
      </c>
      <c r="B65" s="314"/>
      <c r="C65" s="314"/>
      <c r="D65" s="315"/>
      <c r="E65" s="238"/>
    </row>
    <row r="66" spans="1:6" ht="38.25">
      <c r="A66" s="242" t="s">
        <v>460</v>
      </c>
      <c r="B66" s="167" t="s">
        <v>33</v>
      </c>
      <c r="C66" s="166" t="s">
        <v>487</v>
      </c>
      <c r="D66" s="243" t="s">
        <v>429</v>
      </c>
      <c r="F66" s="1">
        <v>1</v>
      </c>
    </row>
    <row r="67" spans="1:6" ht="38.25">
      <c r="A67" s="242" t="s">
        <v>461</v>
      </c>
      <c r="B67" s="167" t="s">
        <v>34</v>
      </c>
      <c r="C67" s="166" t="s">
        <v>487</v>
      </c>
      <c r="D67" s="243" t="s">
        <v>429</v>
      </c>
      <c r="F67" s="1">
        <v>1</v>
      </c>
    </row>
    <row r="68" spans="1:6" ht="38.25">
      <c r="A68" s="242" t="s">
        <v>462</v>
      </c>
      <c r="B68" s="167" t="s">
        <v>35</v>
      </c>
      <c r="C68" s="166" t="s">
        <v>488</v>
      </c>
      <c r="D68" s="243" t="s">
        <v>75</v>
      </c>
      <c r="F68" s="1">
        <v>1</v>
      </c>
    </row>
    <row r="69" spans="1:6" ht="25.5">
      <c r="A69" s="242" t="s">
        <v>463</v>
      </c>
      <c r="B69" s="167" t="s">
        <v>36</v>
      </c>
      <c r="C69" s="166" t="s">
        <v>488</v>
      </c>
      <c r="D69" s="243" t="s">
        <v>75</v>
      </c>
      <c r="F69" s="1">
        <v>1</v>
      </c>
    </row>
    <row r="70" spans="1:6" ht="25.5">
      <c r="A70" s="242" t="s">
        <v>464</v>
      </c>
      <c r="B70" s="167" t="s">
        <v>37</v>
      </c>
      <c r="C70" s="166" t="s">
        <v>488</v>
      </c>
      <c r="D70" s="243" t="s">
        <v>75</v>
      </c>
      <c r="F70" s="1">
        <v>1</v>
      </c>
    </row>
    <row r="71" spans="1:6" ht="12.75">
      <c r="A71" s="242" t="s">
        <v>465</v>
      </c>
      <c r="B71" s="167" t="s">
        <v>38</v>
      </c>
      <c r="C71" s="166" t="s">
        <v>488</v>
      </c>
      <c r="D71" s="243" t="s">
        <v>429</v>
      </c>
      <c r="F71" s="1">
        <v>1</v>
      </c>
    </row>
    <row r="72" spans="1:6" ht="12.75">
      <c r="A72" s="242" t="s">
        <v>466</v>
      </c>
      <c r="B72" s="167" t="s">
        <v>39</v>
      </c>
      <c r="C72" s="166" t="s">
        <v>488</v>
      </c>
      <c r="D72" s="243" t="s">
        <v>429</v>
      </c>
      <c r="F72" s="1">
        <v>1</v>
      </c>
    </row>
    <row r="73" spans="1:6" ht="25.5">
      <c r="A73" s="242" t="s">
        <v>451</v>
      </c>
      <c r="B73" s="167" t="s">
        <v>24</v>
      </c>
      <c r="C73" s="166" t="s">
        <v>74</v>
      </c>
      <c r="D73" s="243" t="s">
        <v>75</v>
      </c>
      <c r="F73" s="1">
        <v>1</v>
      </c>
    </row>
    <row r="74" spans="1:6" ht="25.5">
      <c r="A74" s="242" t="s">
        <v>452</v>
      </c>
      <c r="B74" s="167" t="s">
        <v>25</v>
      </c>
      <c r="C74" s="166" t="s">
        <v>74</v>
      </c>
      <c r="D74" s="243" t="s">
        <v>75</v>
      </c>
      <c r="F74" s="1">
        <v>1</v>
      </c>
    </row>
    <row r="75" spans="1:6" ht="25.5">
      <c r="A75" s="242" t="s">
        <v>453</v>
      </c>
      <c r="B75" s="167" t="s">
        <v>26</v>
      </c>
      <c r="C75" s="166" t="s">
        <v>74</v>
      </c>
      <c r="D75" s="243" t="s">
        <v>75</v>
      </c>
      <c r="F75" s="1">
        <v>1</v>
      </c>
    </row>
    <row r="76" spans="1:6" ht="25.5">
      <c r="A76" s="242" t="s">
        <v>454</v>
      </c>
      <c r="B76" s="167" t="s">
        <v>27</v>
      </c>
      <c r="C76" s="166" t="s">
        <v>74</v>
      </c>
      <c r="D76" s="243" t="s">
        <v>429</v>
      </c>
      <c r="F76" s="1">
        <v>1</v>
      </c>
    </row>
    <row r="77" spans="1:6" ht="12.75">
      <c r="A77" s="242" t="s">
        <v>455</v>
      </c>
      <c r="B77" s="167" t="s">
        <v>28</v>
      </c>
      <c r="C77" s="166" t="s">
        <v>74</v>
      </c>
      <c r="D77" s="243" t="s">
        <v>429</v>
      </c>
      <c r="F77" s="1">
        <v>1</v>
      </c>
    </row>
    <row r="78" spans="1:4" ht="29.25" customHeight="1">
      <c r="A78" s="313" t="s">
        <v>260</v>
      </c>
      <c r="B78" s="314"/>
      <c r="C78" s="314"/>
      <c r="D78" s="315"/>
    </row>
    <row r="79" spans="1:6" ht="38.25">
      <c r="A79" s="242" t="s">
        <v>472</v>
      </c>
      <c r="B79" s="167" t="s">
        <v>42</v>
      </c>
      <c r="C79" s="166" t="s">
        <v>487</v>
      </c>
      <c r="D79" s="243" t="s">
        <v>431</v>
      </c>
      <c r="F79" s="1">
        <v>1</v>
      </c>
    </row>
    <row r="80" spans="1:6" ht="25.5">
      <c r="A80" s="242" t="s">
        <v>473</v>
      </c>
      <c r="B80" s="167" t="s">
        <v>43</v>
      </c>
      <c r="C80" s="166" t="s">
        <v>487</v>
      </c>
      <c r="D80" s="243" t="s">
        <v>431</v>
      </c>
      <c r="F80" s="1">
        <v>1</v>
      </c>
    </row>
    <row r="81" spans="1:6" ht="25.5">
      <c r="A81" s="242" t="s">
        <v>479</v>
      </c>
      <c r="B81" s="167" t="s">
        <v>49</v>
      </c>
      <c r="C81" s="166" t="s">
        <v>488</v>
      </c>
      <c r="D81" s="243" t="s">
        <v>77</v>
      </c>
      <c r="F81" s="1">
        <v>1</v>
      </c>
    </row>
    <row r="82" spans="1:6" ht="25.5">
      <c r="A82" s="242" t="s">
        <v>480</v>
      </c>
      <c r="B82" s="167" t="s">
        <v>50</v>
      </c>
      <c r="C82" s="166" t="s">
        <v>488</v>
      </c>
      <c r="D82" s="243" t="s">
        <v>77</v>
      </c>
      <c r="F82" s="1">
        <v>1</v>
      </c>
    </row>
    <row r="83" spans="1:6" ht="38.25">
      <c r="A83" s="242" t="s">
        <v>482</v>
      </c>
      <c r="B83" s="167" t="s">
        <v>52</v>
      </c>
      <c r="C83" s="166" t="s">
        <v>488</v>
      </c>
      <c r="D83" s="243" t="s">
        <v>77</v>
      </c>
      <c r="F83" s="1">
        <v>1</v>
      </c>
    </row>
    <row r="84" spans="1:6" ht="38.25">
      <c r="A84" s="242" t="s">
        <v>474</v>
      </c>
      <c r="B84" s="167" t="s">
        <v>44</v>
      </c>
      <c r="C84" s="166" t="s">
        <v>488</v>
      </c>
      <c r="D84" s="243" t="s">
        <v>431</v>
      </c>
      <c r="F84" s="1">
        <v>1</v>
      </c>
    </row>
    <row r="85" spans="1:6" ht="25.5">
      <c r="A85" s="242" t="s">
        <v>475</v>
      </c>
      <c r="B85" s="167" t="s">
        <v>45</v>
      </c>
      <c r="C85" s="166" t="s">
        <v>488</v>
      </c>
      <c r="D85" s="243" t="s">
        <v>431</v>
      </c>
      <c r="F85" s="1">
        <v>1</v>
      </c>
    </row>
    <row r="86" spans="1:6" ht="38.25">
      <c r="A86" s="242" t="s">
        <v>476</v>
      </c>
      <c r="B86" s="167" t="s">
        <v>46</v>
      </c>
      <c r="C86" s="166" t="s">
        <v>488</v>
      </c>
      <c r="D86" s="243" t="s">
        <v>431</v>
      </c>
      <c r="F86" s="1">
        <v>1</v>
      </c>
    </row>
    <row r="87" spans="1:6" ht="12" customHeight="1">
      <c r="A87" s="242" t="s">
        <v>477</v>
      </c>
      <c r="B87" s="167" t="s">
        <v>47</v>
      </c>
      <c r="C87" s="166" t="s">
        <v>488</v>
      </c>
      <c r="D87" s="243" t="s">
        <v>431</v>
      </c>
      <c r="F87" s="1">
        <v>1</v>
      </c>
    </row>
    <row r="88" spans="1:6" ht="12.75">
      <c r="A88" s="242" t="s">
        <v>478</v>
      </c>
      <c r="B88" s="167" t="s">
        <v>48</v>
      </c>
      <c r="C88" s="166" t="s">
        <v>488</v>
      </c>
      <c r="D88" s="243" t="s">
        <v>431</v>
      </c>
      <c r="F88" s="1">
        <v>1</v>
      </c>
    </row>
    <row r="89" spans="1:6" ht="25.5">
      <c r="A89" s="242" t="s">
        <v>470</v>
      </c>
      <c r="B89" s="167" t="s">
        <v>40</v>
      </c>
      <c r="C89" s="166" t="s">
        <v>74</v>
      </c>
      <c r="D89" s="243" t="s">
        <v>431</v>
      </c>
      <c r="F89" s="1">
        <v>1</v>
      </c>
    </row>
    <row r="90" spans="1:6" ht="25.5">
      <c r="A90" s="242" t="s">
        <v>471</v>
      </c>
      <c r="B90" s="167" t="s">
        <v>41</v>
      </c>
      <c r="C90" s="166" t="s">
        <v>74</v>
      </c>
      <c r="D90" s="243" t="s">
        <v>431</v>
      </c>
      <c r="F90" s="1">
        <v>1</v>
      </c>
    </row>
    <row r="91" spans="1:4" ht="42" customHeight="1">
      <c r="A91" s="313" t="s">
        <v>261</v>
      </c>
      <c r="B91" s="314"/>
      <c r="C91" s="314"/>
      <c r="D91" s="315"/>
    </row>
    <row r="92" spans="1:6" ht="25.5">
      <c r="A92" s="242" t="s">
        <v>63</v>
      </c>
      <c r="B92" s="167" t="s">
        <v>64</v>
      </c>
      <c r="C92" s="166" t="s">
        <v>488</v>
      </c>
      <c r="D92" s="243" t="s">
        <v>430</v>
      </c>
      <c r="F92" s="1">
        <v>1</v>
      </c>
    </row>
    <row r="93" spans="1:6" ht="38.25">
      <c r="A93" s="242" t="s">
        <v>65</v>
      </c>
      <c r="B93" s="167" t="s">
        <v>66</v>
      </c>
      <c r="C93" s="166" t="s">
        <v>488</v>
      </c>
      <c r="D93" s="243" t="s">
        <v>430</v>
      </c>
      <c r="F93" s="1">
        <v>1</v>
      </c>
    </row>
    <row r="94" spans="1:6" ht="12.75">
      <c r="A94" s="242" t="s">
        <v>67</v>
      </c>
      <c r="B94" s="167" t="s">
        <v>68</v>
      </c>
      <c r="C94" s="166" t="s">
        <v>488</v>
      </c>
      <c r="D94" s="243" t="s">
        <v>430</v>
      </c>
      <c r="F94" s="1">
        <v>1</v>
      </c>
    </row>
    <row r="95" spans="1:6" ht="51">
      <c r="A95" s="242" t="s">
        <v>69</v>
      </c>
      <c r="B95" s="167" t="s">
        <v>73</v>
      </c>
      <c r="C95" s="166" t="s">
        <v>488</v>
      </c>
      <c r="D95" s="243" t="s">
        <v>75</v>
      </c>
      <c r="F95" s="1">
        <v>1</v>
      </c>
    </row>
    <row r="96" spans="1:6" ht="51">
      <c r="A96" s="242" t="s">
        <v>53</v>
      </c>
      <c r="B96" s="167" t="s">
        <v>54</v>
      </c>
      <c r="C96" s="166" t="s">
        <v>74</v>
      </c>
      <c r="D96" s="243" t="s">
        <v>430</v>
      </c>
      <c r="F96" s="1">
        <v>1</v>
      </c>
    </row>
    <row r="97" spans="1:6" ht="25.5">
      <c r="A97" s="242" t="s">
        <v>55</v>
      </c>
      <c r="B97" s="167" t="s">
        <v>56</v>
      </c>
      <c r="C97" s="166" t="s">
        <v>74</v>
      </c>
      <c r="D97" s="243" t="s">
        <v>430</v>
      </c>
      <c r="F97" s="1">
        <v>1</v>
      </c>
    </row>
    <row r="98" spans="1:6" ht="51">
      <c r="A98" s="242" t="s">
        <v>57</v>
      </c>
      <c r="B98" s="167" t="s">
        <v>58</v>
      </c>
      <c r="C98" s="166" t="s">
        <v>74</v>
      </c>
      <c r="D98" s="243" t="s">
        <v>430</v>
      </c>
      <c r="F98" s="1">
        <v>1</v>
      </c>
    </row>
    <row r="99" spans="1:6" ht="38.25">
      <c r="A99" s="242" t="s">
        <v>59</v>
      </c>
      <c r="B99" s="167" t="s">
        <v>60</v>
      </c>
      <c r="C99" s="166" t="s">
        <v>74</v>
      </c>
      <c r="D99" s="243" t="s">
        <v>430</v>
      </c>
      <c r="F99" s="1">
        <v>1</v>
      </c>
    </row>
    <row r="100" spans="1:6" ht="63.75">
      <c r="A100" s="244" t="s">
        <v>61</v>
      </c>
      <c r="B100" s="245" t="s">
        <v>62</v>
      </c>
      <c r="C100" s="246" t="s">
        <v>74</v>
      </c>
      <c r="D100" s="247" t="s">
        <v>75</v>
      </c>
      <c r="F100" s="1">
        <v>1</v>
      </c>
    </row>
    <row r="101" ht="12.75">
      <c r="A101" s="1"/>
    </row>
    <row r="102" ht="12.75">
      <c r="A102" s="1"/>
    </row>
    <row r="103" ht="12.75">
      <c r="A103" s="8" t="s">
        <v>503</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24" t="s">
        <v>398</v>
      </c>
      <c r="B1" s="325" t="s">
        <v>404</v>
      </c>
      <c r="C1" s="325" t="s">
        <v>401</v>
      </c>
      <c r="D1" s="325" t="s">
        <v>402</v>
      </c>
      <c r="E1" s="329" t="s">
        <v>403</v>
      </c>
      <c r="F1" s="326" t="e">
        <f>#REF!</f>
        <v>#REF!</v>
      </c>
      <c r="G1" s="326" t="e">
        <f>#REF!</f>
        <v>#REF!</v>
      </c>
      <c r="H1" s="326" t="e">
        <f>#REF!</f>
        <v>#REF!</v>
      </c>
      <c r="I1" s="333" t="e">
        <f>#REF!</f>
        <v>#REF!</v>
      </c>
      <c r="J1" s="336" t="s">
        <v>311</v>
      </c>
      <c r="K1" s="337"/>
      <c r="L1" s="337"/>
      <c r="M1" s="337"/>
      <c r="N1" s="337"/>
      <c r="O1" s="337"/>
      <c r="P1" s="337"/>
      <c r="Q1" s="337"/>
      <c r="R1" s="337"/>
      <c r="S1" s="337"/>
      <c r="T1" s="337"/>
      <c r="U1" s="337"/>
      <c r="V1" s="337"/>
      <c r="W1" s="337"/>
      <c r="X1" s="337"/>
      <c r="Y1" s="337"/>
      <c r="Z1" s="337"/>
      <c r="AA1" s="337"/>
      <c r="AB1" s="337"/>
      <c r="AC1" s="338"/>
      <c r="AD1" s="316" t="s">
        <v>484</v>
      </c>
      <c r="AE1" s="316" t="s">
        <v>422</v>
      </c>
      <c r="AF1" s="316" t="s">
        <v>423</v>
      </c>
      <c r="AG1" s="316" t="s">
        <v>410</v>
      </c>
      <c r="AH1" s="316" t="s">
        <v>426</v>
      </c>
      <c r="AI1" s="316" t="s">
        <v>427</v>
      </c>
      <c r="AJ1" s="316" t="s">
        <v>433</v>
      </c>
    </row>
    <row r="2" spans="1:36" ht="14.25" customHeight="1" thickTop="1">
      <c r="A2" s="322"/>
      <c r="B2" s="321"/>
      <c r="C2" s="321"/>
      <c r="D2" s="321"/>
      <c r="E2" s="330"/>
      <c r="F2" s="327"/>
      <c r="G2" s="327"/>
      <c r="H2" s="327"/>
      <c r="I2" s="334"/>
      <c r="J2" s="324" t="s">
        <v>483</v>
      </c>
      <c r="K2" s="325"/>
      <c r="L2" s="325"/>
      <c r="M2" s="325"/>
      <c r="N2" s="325"/>
      <c r="O2" s="325"/>
      <c r="P2" s="325"/>
      <c r="Q2" s="325"/>
      <c r="R2" s="325"/>
      <c r="S2" s="326"/>
      <c r="T2" s="324" t="s">
        <v>486</v>
      </c>
      <c r="U2" s="325"/>
      <c r="V2" s="325"/>
      <c r="W2" s="325"/>
      <c r="X2" s="325"/>
      <c r="Y2" s="325"/>
      <c r="Z2" s="325"/>
      <c r="AA2" s="325"/>
      <c r="AB2" s="325"/>
      <c r="AC2" s="326"/>
      <c r="AD2" s="317"/>
      <c r="AE2" s="317"/>
      <c r="AF2" s="317"/>
      <c r="AG2" s="317"/>
      <c r="AH2" s="317"/>
      <c r="AI2" s="317"/>
      <c r="AJ2" s="317"/>
    </row>
    <row r="3" spans="1:36" ht="69" customHeight="1">
      <c r="A3" s="322"/>
      <c r="B3" s="321"/>
      <c r="C3" s="321"/>
      <c r="D3" s="321"/>
      <c r="E3" s="330"/>
      <c r="F3" s="327"/>
      <c r="G3" s="327"/>
      <c r="H3" s="327"/>
      <c r="I3" s="334"/>
      <c r="J3" s="322" t="e">
        <f>#REF!</f>
        <v>#REF!</v>
      </c>
      <c r="K3" s="321" t="e">
        <f>#REF!</f>
        <v>#REF!</v>
      </c>
      <c r="L3" s="321"/>
      <c r="M3" s="321" t="s">
        <v>397</v>
      </c>
      <c r="N3" s="321"/>
      <c r="O3" s="321" t="e">
        <f>#REF!</f>
        <v>#REF!</v>
      </c>
      <c r="P3" s="321"/>
      <c r="Q3" s="321" t="e">
        <f>#REF!</f>
        <v>#REF!</v>
      </c>
      <c r="R3" s="321" t="e">
        <f>#REF!</f>
        <v>#REF!</v>
      </c>
      <c r="S3" s="321"/>
      <c r="T3" s="322" t="e">
        <f>#REF!</f>
        <v>#REF!</v>
      </c>
      <c r="U3" s="321" t="e">
        <f>#REF!</f>
        <v>#REF!</v>
      </c>
      <c r="V3" s="321"/>
      <c r="W3" s="321" t="s">
        <v>397</v>
      </c>
      <c r="X3" s="321" t="s">
        <v>399</v>
      </c>
      <c r="Y3" s="321" t="e">
        <f>#REF!</f>
        <v>#REF!</v>
      </c>
      <c r="Z3" s="321" t="s">
        <v>395</v>
      </c>
      <c r="AA3" s="321" t="e">
        <f>#REF!</f>
        <v>#REF!</v>
      </c>
      <c r="AB3" s="319" t="e">
        <f>#REF!</f>
        <v>#REF!</v>
      </c>
      <c r="AC3" s="320" t="s">
        <v>395</v>
      </c>
      <c r="AD3" s="317"/>
      <c r="AE3" s="317"/>
      <c r="AF3" s="317"/>
      <c r="AG3" s="317"/>
      <c r="AH3" s="317"/>
      <c r="AI3" s="317"/>
      <c r="AJ3" s="317"/>
    </row>
    <row r="4" spans="1:36" ht="89.25" customHeight="1" thickBot="1">
      <c r="A4" s="323"/>
      <c r="B4" s="332"/>
      <c r="C4" s="332"/>
      <c r="D4" s="332"/>
      <c r="E4" s="331"/>
      <c r="F4" s="328"/>
      <c r="G4" s="328"/>
      <c r="H4" s="328"/>
      <c r="I4" s="335"/>
      <c r="J4" s="323"/>
      <c r="K4" s="89" t="e">
        <f>#REF!</f>
        <v>#REF!</v>
      </c>
      <c r="L4" s="65" t="e">
        <f>#REF!</f>
        <v>#REF!</v>
      </c>
      <c r="M4" s="65" t="s">
        <v>400</v>
      </c>
      <c r="N4" s="65" t="e">
        <f>#REF!</f>
        <v>#REF!</v>
      </c>
      <c r="O4" s="65" t="e">
        <f>#REF!</f>
        <v>#REF!</v>
      </c>
      <c r="P4" s="65" t="e">
        <f>#REF!</f>
        <v>#REF!</v>
      </c>
      <c r="Q4" s="332"/>
      <c r="R4" s="89" t="e">
        <f>#REF!</f>
        <v>#REF!</v>
      </c>
      <c r="S4" s="96" t="e">
        <f>#REF!</f>
        <v>#REF!</v>
      </c>
      <c r="T4" s="323"/>
      <c r="U4" s="89" t="e">
        <f>#REF!</f>
        <v>#REF!</v>
      </c>
      <c r="V4" s="65" t="e">
        <f>#REF!</f>
        <v>#REF!</v>
      </c>
      <c r="W4" s="65" t="e">
        <f>#REF!</f>
        <v>#REF!</v>
      </c>
      <c r="X4" s="65" t="e">
        <f>#REF!</f>
        <v>#REF!</v>
      </c>
      <c r="Y4" s="65" t="e">
        <f>#REF!</f>
        <v>#REF!</v>
      </c>
      <c r="Z4" s="65" t="e">
        <f>#REF!</f>
        <v>#REF!</v>
      </c>
      <c r="AA4" s="332"/>
      <c r="AB4" s="88"/>
      <c r="AC4" s="95"/>
      <c r="AD4" s="318"/>
      <c r="AE4" s="318"/>
      <c r="AF4" s="318"/>
      <c r="AG4" s="318"/>
      <c r="AH4" s="318"/>
      <c r="AI4" s="318"/>
      <c r="AJ4" s="318"/>
    </row>
    <row r="5" spans="1:36" ht="14.25" thickBot="1" thickTop="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БД_Отчеты_СРФ_4_кв_2013.xlsm</v>
      </c>
      <c r="E6" s="70" t="str">
        <f>LEFT(RIGHT(D6,14),10)</f>
        <v>4_кв_2013.</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aca="true" t="shared" si="0" ref="AE6:AE37">INDEX(Номер_по_Конституции,MATCH(C6,Субъекты_РФ,0),1)</f>
        <v>#REF!</v>
      </c>
      <c r="AF6" s="145" t="e">
        <f aca="true" t="shared" si="1" ref="AF6:AF37">INDEX(Федеральный_округ,MATCH(C6,Субъекты_РФ,0),1)</f>
        <v>#REF!</v>
      </c>
      <c r="AG6" s="145" t="e">
        <f aca="true" t="shared" si="2" ref="AG6:AG37">INDEX(Код_ОКАТО,MATCH(C6,Субъекты_РФ,0),1)</f>
        <v>#REF!</v>
      </c>
      <c r="AH6" s="154" t="e">
        <f aca="true" t="shared" si="3" ref="AH6:AH37">IF(G6=0,"Не указано",INDEX(Госзаказчик,MATCH(G6,Код_мероприятия,0),1))</f>
        <v>#REF!</v>
      </c>
      <c r="AI6" s="146" t="e">
        <f aca="true" t="shared" si="4" ref="AI6:AI37">IF(G6=0,"Не указано",INDEX(Вид_расходов,MATCH(G6,Код_мероприятия,0),1))</f>
        <v>#REF!</v>
      </c>
      <c r="AJ6" s="147" t="e">
        <f aca="true" t="shared" si="5" ref="AJ6:AJ37">IF(G6=0,"Не указано",INDEX(РБ_МБ_ВБИ,MATCH(G6,Код_мероприятия,0),1))</f>
        <v>#REF!</v>
      </c>
    </row>
    <row r="7" spans="1:36" ht="13.5">
      <c r="A7" s="74" t="e">
        <f>#REF!</f>
        <v>#REF!</v>
      </c>
      <c r="B7" s="75" t="e">
        <f>#REF!</f>
        <v>#REF!</v>
      </c>
      <c r="C7" s="75" t="e">
        <f>#REF!</f>
        <v>#REF!</v>
      </c>
      <c r="D7" s="76" t="str">
        <f aca="true" ca="1" t="shared" si="6" ref="D7:D56">MID(CELL("имяфайла"),SEARCH("[",CELL("имяфайла"))+1,SEARCH("]",CELL("имяфайла"))-SEARCH("[",CELL("имяфайла"))-1)</f>
        <v>БД_Отчеты_СРФ_4_кв_2013.xlsm</v>
      </c>
      <c r="E7" s="77" t="str">
        <f aca="true" t="shared" si="7" ref="E7:E56">LEFT(RIGHT(D7,14),10)</f>
        <v>4_кв_2013.</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ca="1" t="shared" si="6"/>
        <v>БД_Отчеты_СРФ_4_кв_2013.xlsm</v>
      </c>
      <c r="E8" s="77" t="str">
        <f t="shared" si="7"/>
        <v>4_кв_2013.</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ca="1" t="shared" si="6"/>
        <v>БД_Отчеты_СРФ_4_кв_2013.xlsm</v>
      </c>
      <c r="E9" s="77" t="str">
        <f t="shared" si="7"/>
        <v>4_кв_2013.</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ca="1" t="shared" si="6"/>
        <v>БД_Отчеты_СРФ_4_кв_2013.xlsm</v>
      </c>
      <c r="E10" s="77" t="str">
        <f t="shared" si="7"/>
        <v>4_кв_2013.</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ca="1" t="shared" si="6"/>
        <v>БД_Отчеты_СРФ_4_кв_2013.xlsm</v>
      </c>
      <c r="E11" s="77" t="str">
        <f t="shared" si="7"/>
        <v>4_кв_2013.</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ca="1" t="shared" si="6"/>
        <v>БД_Отчеты_СРФ_4_кв_2013.xlsm</v>
      </c>
      <c r="E12" s="77" t="str">
        <f t="shared" si="7"/>
        <v>4_кв_2013.</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ca="1" t="shared" si="6"/>
        <v>БД_Отчеты_СРФ_4_кв_2013.xlsm</v>
      </c>
      <c r="E13" s="77" t="str">
        <f t="shared" si="7"/>
        <v>4_кв_2013.</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ca="1" t="shared" si="6"/>
        <v>БД_Отчеты_СРФ_4_кв_2013.xlsm</v>
      </c>
      <c r="E14" s="77" t="str">
        <f t="shared" si="7"/>
        <v>4_кв_2013.</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ca="1" t="shared" si="6"/>
        <v>БД_Отчеты_СРФ_4_кв_2013.xlsm</v>
      </c>
      <c r="E15" s="77" t="str">
        <f t="shared" si="7"/>
        <v>4_кв_2013.</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ca="1" t="shared" si="6"/>
        <v>БД_Отчеты_СРФ_4_кв_2013.xlsm</v>
      </c>
      <c r="E16" s="77" t="str">
        <f t="shared" si="7"/>
        <v>4_кв_2013.</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ca="1" t="shared" si="6"/>
        <v>БД_Отчеты_СРФ_4_кв_2013.xlsm</v>
      </c>
      <c r="E17" s="77" t="str">
        <f t="shared" si="7"/>
        <v>4_кв_2013.</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ca="1" t="shared" si="6"/>
        <v>БД_Отчеты_СРФ_4_кв_2013.xlsm</v>
      </c>
      <c r="E18" s="77" t="str">
        <f t="shared" si="7"/>
        <v>4_кв_2013.</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ca="1" t="shared" si="6"/>
        <v>БД_Отчеты_СРФ_4_кв_2013.xlsm</v>
      </c>
      <c r="E19" s="77" t="str">
        <f t="shared" si="7"/>
        <v>4_кв_2013.</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ca="1" t="shared" si="6"/>
        <v>БД_Отчеты_СРФ_4_кв_2013.xlsm</v>
      </c>
      <c r="E20" s="77" t="str">
        <f t="shared" si="7"/>
        <v>4_кв_2013.</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ca="1" t="shared" si="6"/>
        <v>БД_Отчеты_СРФ_4_кв_2013.xlsm</v>
      </c>
      <c r="E21" s="77" t="str">
        <f t="shared" si="7"/>
        <v>4_кв_2013.</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ca="1" t="shared" si="6"/>
        <v>БД_Отчеты_СРФ_4_кв_2013.xlsm</v>
      </c>
      <c r="E22" s="77" t="str">
        <f t="shared" si="7"/>
        <v>4_кв_2013.</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ca="1" t="shared" si="6"/>
        <v>БД_Отчеты_СРФ_4_кв_2013.xlsm</v>
      </c>
      <c r="E23" s="77" t="str">
        <f t="shared" si="7"/>
        <v>4_кв_2013.</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ca="1" t="shared" si="6"/>
        <v>БД_Отчеты_СРФ_4_кв_2013.xlsm</v>
      </c>
      <c r="E24" s="77" t="str">
        <f t="shared" si="7"/>
        <v>4_кв_2013.</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ca="1" t="shared" si="6"/>
        <v>БД_Отчеты_СРФ_4_кв_2013.xlsm</v>
      </c>
      <c r="E25" s="77" t="str">
        <f t="shared" si="7"/>
        <v>4_кв_2013.</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ca="1" t="shared" si="6"/>
        <v>БД_Отчеты_СРФ_4_кв_2013.xlsm</v>
      </c>
      <c r="E26" s="77" t="str">
        <f t="shared" si="7"/>
        <v>4_кв_2013.</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ca="1" t="shared" si="6"/>
        <v>БД_Отчеты_СРФ_4_кв_2013.xlsm</v>
      </c>
      <c r="E27" s="77" t="str">
        <f t="shared" si="7"/>
        <v>4_кв_2013.</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ca="1" t="shared" si="6"/>
        <v>БД_Отчеты_СРФ_4_кв_2013.xlsm</v>
      </c>
      <c r="E28" s="77" t="str">
        <f t="shared" si="7"/>
        <v>4_кв_2013.</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ca="1" t="shared" si="6"/>
        <v>БД_Отчеты_СРФ_4_кв_2013.xlsm</v>
      </c>
      <c r="E29" s="77" t="str">
        <f t="shared" si="7"/>
        <v>4_кв_2013.</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ca="1" t="shared" si="6"/>
        <v>БД_Отчеты_СРФ_4_кв_2013.xlsm</v>
      </c>
      <c r="E30" s="77" t="str">
        <f t="shared" si="7"/>
        <v>4_кв_2013.</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ca="1" t="shared" si="6"/>
        <v>БД_Отчеты_СРФ_4_кв_2013.xlsm</v>
      </c>
      <c r="E31" s="77" t="str">
        <f t="shared" si="7"/>
        <v>4_кв_2013.</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ca="1" t="shared" si="6"/>
        <v>БД_Отчеты_СРФ_4_кв_2013.xlsm</v>
      </c>
      <c r="E32" s="77" t="str">
        <f t="shared" si="7"/>
        <v>4_кв_2013.</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ca="1" t="shared" si="6"/>
        <v>БД_Отчеты_СРФ_4_кв_2013.xlsm</v>
      </c>
      <c r="E33" s="77" t="str">
        <f t="shared" si="7"/>
        <v>4_кв_2013.</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ca="1" t="shared" si="6"/>
        <v>БД_Отчеты_СРФ_4_кв_2013.xlsm</v>
      </c>
      <c r="E34" s="77" t="str">
        <f t="shared" si="7"/>
        <v>4_кв_2013.</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ca="1" t="shared" si="6"/>
        <v>БД_Отчеты_СРФ_4_кв_2013.xlsm</v>
      </c>
      <c r="E35" s="77" t="str">
        <f t="shared" si="7"/>
        <v>4_кв_2013.</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ca="1" t="shared" si="6"/>
        <v>БД_Отчеты_СРФ_4_кв_2013.xlsm</v>
      </c>
      <c r="E36" s="77" t="str">
        <f t="shared" si="7"/>
        <v>4_кв_2013.</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ca="1" t="shared" si="6"/>
        <v>БД_Отчеты_СРФ_4_кв_2013.xlsm</v>
      </c>
      <c r="E37" s="77" t="str">
        <f t="shared" si="7"/>
        <v>4_кв_2013.</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ca="1" t="shared" si="6"/>
        <v>БД_Отчеты_СРФ_4_кв_2013.xlsm</v>
      </c>
      <c r="E38" s="77" t="str">
        <f t="shared" si="7"/>
        <v>4_кв_2013.</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aca="true" t="shared" si="8" ref="AE38:AE56">INDEX(Номер_по_Конституции,MATCH(C38,Субъекты_РФ,0),1)</f>
        <v>#REF!</v>
      </c>
      <c r="AF38" s="148" t="e">
        <f aca="true" t="shared" si="9" ref="AF38:AF56">INDEX(Федеральный_округ,MATCH(C38,Субъекты_РФ,0),1)</f>
        <v>#REF!</v>
      </c>
      <c r="AG38" s="148" t="e">
        <f aca="true" t="shared" si="10" ref="AG38:AG56">INDEX(Код_ОКАТО,MATCH(C38,Субъекты_РФ,0),1)</f>
        <v>#REF!</v>
      </c>
      <c r="AH38" s="155" t="e">
        <f aca="true" t="shared" si="11" ref="AH38:AH56">IF(G38=0,"Не указано",INDEX(Госзаказчик,MATCH(G38,Код_мероприятия,0),1))</f>
        <v>#REF!</v>
      </c>
      <c r="AI38" s="149" t="e">
        <f aca="true" t="shared" si="12" ref="AI38:AI56">IF(G38=0,"Не указано",INDEX(Вид_расходов,MATCH(G38,Код_мероприятия,0),1))</f>
        <v>#REF!</v>
      </c>
      <c r="AJ38" s="150" t="e">
        <f aca="true" t="shared" si="13" ref="AJ38:AJ56">IF(G38=0,"Не указано",INDEX(РБ_МБ_ВБИ,MATCH(G38,Код_мероприятия,0),1))</f>
        <v>#REF!</v>
      </c>
    </row>
    <row r="39" spans="1:36" ht="13.5">
      <c r="A39" s="74" t="e">
        <f>#REF!</f>
        <v>#REF!</v>
      </c>
      <c r="B39" s="75" t="e">
        <f>#REF!</f>
        <v>#REF!</v>
      </c>
      <c r="C39" s="75" t="e">
        <f>#REF!</f>
        <v>#REF!</v>
      </c>
      <c r="D39" s="76" t="str">
        <f ca="1" t="shared" si="6"/>
        <v>БД_Отчеты_СРФ_4_кв_2013.xlsm</v>
      </c>
      <c r="E39" s="77" t="str">
        <f t="shared" si="7"/>
        <v>4_кв_2013.</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ca="1" t="shared" si="6"/>
        <v>БД_Отчеты_СРФ_4_кв_2013.xlsm</v>
      </c>
      <c r="E40" s="77" t="str">
        <f t="shared" si="7"/>
        <v>4_кв_2013.</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ca="1" t="shared" si="6"/>
        <v>БД_Отчеты_СРФ_4_кв_2013.xlsm</v>
      </c>
      <c r="E41" s="77" t="str">
        <f t="shared" si="7"/>
        <v>4_кв_2013.</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ca="1" t="shared" si="6"/>
        <v>БД_Отчеты_СРФ_4_кв_2013.xlsm</v>
      </c>
      <c r="E42" s="77" t="str">
        <f t="shared" si="7"/>
        <v>4_кв_2013.</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ca="1" t="shared" si="6"/>
        <v>БД_Отчеты_СРФ_4_кв_2013.xlsm</v>
      </c>
      <c r="E43" s="77" t="str">
        <f t="shared" si="7"/>
        <v>4_кв_2013.</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ca="1" t="shared" si="6"/>
        <v>БД_Отчеты_СРФ_4_кв_2013.xlsm</v>
      </c>
      <c r="E44" s="77" t="str">
        <f t="shared" si="7"/>
        <v>4_кв_2013.</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ca="1" t="shared" si="6"/>
        <v>БД_Отчеты_СРФ_4_кв_2013.xlsm</v>
      </c>
      <c r="E45" s="77" t="str">
        <f t="shared" si="7"/>
        <v>4_кв_2013.</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ca="1" t="shared" si="6"/>
        <v>БД_Отчеты_СРФ_4_кв_2013.xlsm</v>
      </c>
      <c r="E46" s="77" t="str">
        <f t="shared" si="7"/>
        <v>4_кв_2013.</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ca="1" t="shared" si="6"/>
        <v>БД_Отчеты_СРФ_4_кв_2013.xlsm</v>
      </c>
      <c r="E47" s="77" t="str">
        <f t="shared" si="7"/>
        <v>4_кв_2013.</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ca="1" t="shared" si="6"/>
        <v>БД_Отчеты_СРФ_4_кв_2013.xlsm</v>
      </c>
      <c r="E48" s="77" t="str">
        <f t="shared" si="7"/>
        <v>4_кв_2013.</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ca="1" t="shared" si="6"/>
        <v>БД_Отчеты_СРФ_4_кв_2013.xlsm</v>
      </c>
      <c r="E49" s="77" t="str">
        <f t="shared" si="7"/>
        <v>4_кв_2013.</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ca="1" t="shared" si="6"/>
        <v>БД_Отчеты_СРФ_4_кв_2013.xlsm</v>
      </c>
      <c r="E50" s="77" t="str">
        <f t="shared" si="7"/>
        <v>4_кв_2013.</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ca="1" t="shared" si="6"/>
        <v>БД_Отчеты_СРФ_4_кв_2013.xlsm</v>
      </c>
      <c r="E51" s="77" t="str">
        <f t="shared" si="7"/>
        <v>4_кв_2013.</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ca="1" t="shared" si="6"/>
        <v>БД_Отчеты_СРФ_4_кв_2013.xlsm</v>
      </c>
      <c r="E52" s="77" t="str">
        <f t="shared" si="7"/>
        <v>4_кв_2013.</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ca="1" t="shared" si="6"/>
        <v>БД_Отчеты_СРФ_4_кв_2013.xlsm</v>
      </c>
      <c r="E53" s="77" t="str">
        <f t="shared" si="7"/>
        <v>4_кв_2013.</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ca="1" t="shared" si="6"/>
        <v>БД_Отчеты_СРФ_4_кв_2013.xlsm</v>
      </c>
      <c r="E54" s="77" t="str">
        <f t="shared" si="7"/>
        <v>4_кв_2013.</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ca="1" t="shared" si="6"/>
        <v>БД_Отчеты_СРФ_4_кв_2013.xlsm</v>
      </c>
      <c r="E55" s="115" t="str">
        <f t="shared" si="7"/>
        <v>4_кв_2013.</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ca="1" t="shared" si="6"/>
        <v>БД_Отчеты_СРФ_4_кв_2013.xlsm</v>
      </c>
      <c r="E56" s="121" t="str">
        <f t="shared" si="7"/>
        <v>4_кв_2013.</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0"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0"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sheetProtection/>
  <mergeCells count="31">
    <mergeCell ref="M3:N3"/>
    <mergeCell ref="AA3:AA4"/>
    <mergeCell ref="Y3:Z3"/>
    <mergeCell ref="J1:AC1"/>
    <mergeCell ref="Q3:Q4"/>
    <mergeCell ref="R3:S3"/>
    <mergeCell ref="A1:A4"/>
    <mergeCell ref="H1:H4"/>
    <mergeCell ref="E1:E4"/>
    <mergeCell ref="F1:F4"/>
    <mergeCell ref="C1:C4"/>
    <mergeCell ref="D1:D4"/>
    <mergeCell ref="B1:B4"/>
    <mergeCell ref="O3:P3"/>
    <mergeCell ref="T3:T4"/>
    <mergeCell ref="J2:S2"/>
    <mergeCell ref="J3:J4"/>
    <mergeCell ref="U3:V3"/>
    <mergeCell ref="G1:G4"/>
    <mergeCell ref="I1:I4"/>
    <mergeCell ref="K3:L3"/>
    <mergeCell ref="T2:AC2"/>
    <mergeCell ref="W3:X3"/>
    <mergeCell ref="AJ1:AJ4"/>
    <mergeCell ref="AB3:AC3"/>
    <mergeCell ref="AI1:AI4"/>
    <mergeCell ref="AG1:AG4"/>
    <mergeCell ref="AH1:AH4"/>
    <mergeCell ref="AF1:AF4"/>
    <mergeCell ref="AE1:AE4"/>
    <mergeCell ref="AD1:AD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160" zoomScaleSheetLayoutView="160" zoomScalePageLayoutView="0" workbookViewId="0" topLeftCell="A16">
      <selection activeCell="B28" sqref="B28"/>
    </sheetView>
  </sheetViews>
  <sheetFormatPr defaultColWidth="9.00390625" defaultRowHeight="12.75"/>
  <cols>
    <col min="1" max="1" width="23.875" style="0" bestFit="1" customWidth="1"/>
    <col min="2" max="2" width="57.25390625" style="0" customWidth="1"/>
  </cols>
  <sheetData>
    <row r="1" spans="1:2" ht="60" customHeight="1" thickBot="1">
      <c r="A1" s="232" t="s">
        <v>239</v>
      </c>
      <c r="B1" s="233" t="s">
        <v>238</v>
      </c>
    </row>
    <row r="2" spans="1:2" ht="12.75">
      <c r="A2" s="223" t="s">
        <v>84</v>
      </c>
      <c r="B2" s="226" t="s">
        <v>156</v>
      </c>
    </row>
    <row r="3" spans="1:2" ht="12.75">
      <c r="A3" s="224" t="s">
        <v>85</v>
      </c>
      <c r="B3" s="227" t="s">
        <v>157</v>
      </c>
    </row>
    <row r="4" spans="1:2" ht="12.75">
      <c r="A4" s="223" t="s">
        <v>86</v>
      </c>
      <c r="B4" s="228" t="s">
        <v>158</v>
      </c>
    </row>
    <row r="5" spans="1:2" ht="12.75">
      <c r="A5" s="224" t="s">
        <v>87</v>
      </c>
      <c r="B5" s="227" t="s">
        <v>159</v>
      </c>
    </row>
    <row r="6" spans="1:2" ht="12.75">
      <c r="A6" s="223" t="s">
        <v>88</v>
      </c>
      <c r="B6" s="228" t="s">
        <v>160</v>
      </c>
    </row>
    <row r="7" spans="1:2" ht="12.75">
      <c r="A7" s="224" t="s">
        <v>89</v>
      </c>
      <c r="B7" s="227" t="s">
        <v>317</v>
      </c>
    </row>
    <row r="8" spans="1:2" ht="12.75">
      <c r="A8" s="223" t="s">
        <v>90</v>
      </c>
      <c r="B8" s="228" t="s">
        <v>161</v>
      </c>
    </row>
    <row r="9" spans="1:2" ht="12.75">
      <c r="A9" s="224" t="s">
        <v>91</v>
      </c>
      <c r="B9" s="227" t="s">
        <v>162</v>
      </c>
    </row>
    <row r="10" spans="1:2" ht="12.75">
      <c r="A10" s="223" t="s">
        <v>92</v>
      </c>
      <c r="B10" s="228" t="s">
        <v>163</v>
      </c>
    </row>
    <row r="11" spans="1:2" ht="12.75">
      <c r="A11" s="224" t="s">
        <v>522</v>
      </c>
      <c r="B11" s="227" t="s">
        <v>164</v>
      </c>
    </row>
    <row r="12" spans="1:2" ht="12.75">
      <c r="A12" s="223" t="s">
        <v>523</v>
      </c>
      <c r="B12" s="228" t="s">
        <v>165</v>
      </c>
    </row>
    <row r="13" spans="1:2" ht="12.75">
      <c r="A13" s="224" t="s">
        <v>524</v>
      </c>
      <c r="B13" s="227" t="s">
        <v>166</v>
      </c>
    </row>
    <row r="14" spans="1:2" ht="12.75">
      <c r="A14" s="223" t="s">
        <v>525</v>
      </c>
      <c r="B14" s="228" t="s">
        <v>167</v>
      </c>
    </row>
    <row r="15" spans="1:2" ht="12.75">
      <c r="A15" s="224" t="s">
        <v>526</v>
      </c>
      <c r="B15" s="227" t="s">
        <v>168</v>
      </c>
    </row>
    <row r="16" spans="1:2" ht="12.75">
      <c r="A16" s="223" t="s">
        <v>527</v>
      </c>
      <c r="B16" s="228" t="s">
        <v>169</v>
      </c>
    </row>
    <row r="17" spans="1:2" ht="12.75">
      <c r="A17" s="224" t="s">
        <v>528</v>
      </c>
      <c r="B17" s="227" t="s">
        <v>170</v>
      </c>
    </row>
    <row r="18" spans="1:2" ht="12.75">
      <c r="A18" s="223" t="s">
        <v>80</v>
      </c>
      <c r="B18" s="228" t="s">
        <v>171</v>
      </c>
    </row>
    <row r="19" spans="1:2" ht="12.75">
      <c r="A19" s="224" t="s">
        <v>529</v>
      </c>
      <c r="B19" s="227" t="s">
        <v>172</v>
      </c>
    </row>
    <row r="20" spans="1:2" ht="12.75">
      <c r="A20" s="223" t="s">
        <v>530</v>
      </c>
      <c r="B20" s="228" t="s">
        <v>173</v>
      </c>
    </row>
    <row r="21" spans="1:2" ht="12.75">
      <c r="A21" s="224" t="s">
        <v>538</v>
      </c>
      <c r="B21" s="227" t="s">
        <v>174</v>
      </c>
    </row>
    <row r="22" spans="1:2" ht="12.75">
      <c r="A22" s="223" t="s">
        <v>93</v>
      </c>
      <c r="B22" s="228" t="s">
        <v>332</v>
      </c>
    </row>
    <row r="23" spans="1:2" ht="12.75">
      <c r="A23" s="224" t="s">
        <v>94</v>
      </c>
      <c r="B23" s="227" t="s">
        <v>175</v>
      </c>
    </row>
    <row r="24" spans="1:2" ht="12.75">
      <c r="A24" s="223" t="s">
        <v>95</v>
      </c>
      <c r="B24" s="228" t="s">
        <v>176</v>
      </c>
    </row>
    <row r="25" spans="1:2" ht="12.75">
      <c r="A25" s="224" t="s">
        <v>96</v>
      </c>
      <c r="B25" s="227" t="s">
        <v>177</v>
      </c>
    </row>
    <row r="26" spans="1:2" ht="12.75">
      <c r="A26" s="223" t="s">
        <v>97</v>
      </c>
      <c r="B26" s="228" t="s">
        <v>178</v>
      </c>
    </row>
    <row r="27" spans="1:2" ht="12.75">
      <c r="A27" s="224" t="s">
        <v>98</v>
      </c>
      <c r="B27" s="227" t="s">
        <v>179</v>
      </c>
    </row>
    <row r="28" spans="1:2" ht="12.75">
      <c r="A28" s="223" t="s">
        <v>99</v>
      </c>
      <c r="B28" s="228" t="s">
        <v>180</v>
      </c>
    </row>
    <row r="29" spans="1:2" ht="12.75">
      <c r="A29" s="224" t="s">
        <v>100</v>
      </c>
      <c r="B29" s="227" t="s">
        <v>181</v>
      </c>
    </row>
    <row r="30" spans="1:2" ht="12.75">
      <c r="A30" s="223" t="s">
        <v>101</v>
      </c>
      <c r="B30" s="228" t="s">
        <v>182</v>
      </c>
    </row>
    <row r="31" spans="1:2" ht="12.75">
      <c r="A31" s="224" t="s">
        <v>102</v>
      </c>
      <c r="B31" s="227" t="s">
        <v>341</v>
      </c>
    </row>
    <row r="32" spans="1:2" ht="12.75">
      <c r="A32" s="223" t="s">
        <v>103</v>
      </c>
      <c r="B32" s="228" t="s">
        <v>183</v>
      </c>
    </row>
    <row r="33" spans="1:2" ht="12.75">
      <c r="A33" s="224" t="s">
        <v>104</v>
      </c>
      <c r="B33" s="227" t="s">
        <v>189</v>
      </c>
    </row>
    <row r="34" spans="1:2" ht="12.75">
      <c r="A34" s="223" t="s">
        <v>105</v>
      </c>
      <c r="B34" s="228" t="s">
        <v>190</v>
      </c>
    </row>
    <row r="35" spans="1:2" ht="12.75">
      <c r="A35" s="224" t="s">
        <v>106</v>
      </c>
      <c r="B35" s="227" t="s">
        <v>191</v>
      </c>
    </row>
    <row r="36" spans="1:2" ht="12.75">
      <c r="A36" s="223" t="s">
        <v>107</v>
      </c>
      <c r="B36" s="228" t="s">
        <v>192</v>
      </c>
    </row>
    <row r="37" spans="1:2" ht="12.75">
      <c r="A37" s="224" t="s">
        <v>108</v>
      </c>
      <c r="B37" s="227" t="s">
        <v>193</v>
      </c>
    </row>
    <row r="38" spans="1:2" ht="12.75">
      <c r="A38" s="223" t="s">
        <v>109</v>
      </c>
      <c r="B38" s="228" t="s">
        <v>194</v>
      </c>
    </row>
    <row r="39" spans="1:2" ht="12.75">
      <c r="A39" s="224" t="s">
        <v>110</v>
      </c>
      <c r="B39" s="227" t="s">
        <v>195</v>
      </c>
    </row>
    <row r="40" spans="1:2" ht="12.75">
      <c r="A40" s="223" t="s">
        <v>111</v>
      </c>
      <c r="B40" s="228" t="s">
        <v>196</v>
      </c>
    </row>
    <row r="41" spans="1:2" ht="12.75">
      <c r="A41" s="224" t="s">
        <v>112</v>
      </c>
      <c r="B41" s="227" t="s">
        <v>197</v>
      </c>
    </row>
    <row r="42" spans="1:2" ht="12.75">
      <c r="A42" s="223" t="s">
        <v>113</v>
      </c>
      <c r="B42" s="228" t="s">
        <v>198</v>
      </c>
    </row>
    <row r="43" spans="1:2" ht="12.75">
      <c r="A43" s="224" t="s">
        <v>114</v>
      </c>
      <c r="B43" s="227" t="s">
        <v>199</v>
      </c>
    </row>
    <row r="44" spans="1:2" ht="12.75">
      <c r="A44" s="223" t="s">
        <v>115</v>
      </c>
      <c r="B44" s="228" t="s">
        <v>200</v>
      </c>
    </row>
    <row r="45" spans="1:2" ht="12.75">
      <c r="A45" s="224" t="s">
        <v>116</v>
      </c>
      <c r="B45" s="227" t="s">
        <v>201</v>
      </c>
    </row>
    <row r="46" spans="1:2" ht="12.75">
      <c r="A46" s="223" t="s">
        <v>117</v>
      </c>
      <c r="B46" s="228" t="s">
        <v>202</v>
      </c>
    </row>
    <row r="47" spans="1:2" ht="12.75">
      <c r="A47" s="224" t="s">
        <v>118</v>
      </c>
      <c r="B47" s="227" t="s">
        <v>203</v>
      </c>
    </row>
    <row r="48" spans="1:2" ht="12.75">
      <c r="A48" s="223" t="s">
        <v>119</v>
      </c>
      <c r="B48" s="228" t="s">
        <v>204</v>
      </c>
    </row>
    <row r="49" spans="1:2" ht="12.75">
      <c r="A49" s="224" t="s">
        <v>120</v>
      </c>
      <c r="B49" s="227" t="s">
        <v>205</v>
      </c>
    </row>
    <row r="50" spans="1:2" ht="12.75">
      <c r="A50" s="223" t="s">
        <v>121</v>
      </c>
      <c r="B50" s="228" t="s">
        <v>206</v>
      </c>
    </row>
    <row r="51" spans="1:2" ht="12.75">
      <c r="A51" s="224" t="s">
        <v>122</v>
      </c>
      <c r="B51" s="227" t="s">
        <v>207</v>
      </c>
    </row>
    <row r="52" spans="1:2" ht="12.75">
      <c r="A52" s="223" t="s">
        <v>123</v>
      </c>
      <c r="B52" s="228" t="s">
        <v>208</v>
      </c>
    </row>
    <row r="53" spans="1:2" ht="12.75">
      <c r="A53" s="224" t="s">
        <v>124</v>
      </c>
      <c r="B53" s="227" t="s">
        <v>209</v>
      </c>
    </row>
    <row r="54" spans="1:2" ht="12.75">
      <c r="A54" s="223" t="s">
        <v>125</v>
      </c>
      <c r="B54" s="228" t="s">
        <v>210</v>
      </c>
    </row>
    <row r="55" spans="1:2" ht="12.75">
      <c r="A55" s="224" t="s">
        <v>126</v>
      </c>
      <c r="B55" s="227" t="s">
        <v>211</v>
      </c>
    </row>
    <row r="56" spans="1:2" ht="12.75">
      <c r="A56" s="223" t="s">
        <v>127</v>
      </c>
      <c r="B56" s="228" t="s">
        <v>212</v>
      </c>
    </row>
    <row r="57" spans="1:2" ht="12.75">
      <c r="A57" s="224" t="s">
        <v>128</v>
      </c>
      <c r="B57" s="229" t="s">
        <v>213</v>
      </c>
    </row>
    <row r="58" spans="1:2" ht="12.75">
      <c r="A58" s="223" t="s">
        <v>129</v>
      </c>
      <c r="B58" s="230" t="s">
        <v>214</v>
      </c>
    </row>
    <row r="59" spans="1:2" ht="12.75">
      <c r="A59" s="224" t="s">
        <v>130</v>
      </c>
      <c r="B59" s="227" t="s">
        <v>215</v>
      </c>
    </row>
    <row r="60" spans="1:2" ht="12.75">
      <c r="A60" s="223" t="s">
        <v>131</v>
      </c>
      <c r="B60" s="228" t="s">
        <v>216</v>
      </c>
    </row>
    <row r="61" spans="1:2" ht="12.75">
      <c r="A61" s="224" t="s">
        <v>132</v>
      </c>
      <c r="B61" s="227" t="s">
        <v>217</v>
      </c>
    </row>
    <row r="62" spans="1:2" ht="12.75">
      <c r="A62" s="223" t="s">
        <v>133</v>
      </c>
      <c r="B62" s="228" t="s">
        <v>218</v>
      </c>
    </row>
    <row r="63" spans="1:2" ht="12.75">
      <c r="A63" s="224" t="s">
        <v>134</v>
      </c>
      <c r="B63" s="227" t="s">
        <v>219</v>
      </c>
    </row>
    <row r="64" spans="1:2" ht="12.75">
      <c r="A64" s="223" t="s">
        <v>135</v>
      </c>
      <c r="B64" s="228" t="s">
        <v>220</v>
      </c>
    </row>
    <row r="65" spans="1:2" ht="12.75">
      <c r="A65" s="224" t="s">
        <v>136</v>
      </c>
      <c r="B65" s="227" t="s">
        <v>221</v>
      </c>
    </row>
    <row r="66" spans="1:2" ht="12.75">
      <c r="A66" s="223" t="s">
        <v>137</v>
      </c>
      <c r="B66" s="228" t="s">
        <v>222</v>
      </c>
    </row>
    <row r="67" spans="1:2" ht="12.75">
      <c r="A67" s="224" t="s">
        <v>138</v>
      </c>
      <c r="B67" s="227" t="s">
        <v>223</v>
      </c>
    </row>
    <row r="68" spans="1:2" ht="12.75">
      <c r="A68" s="223" t="s">
        <v>139</v>
      </c>
      <c r="B68" s="228" t="s">
        <v>224</v>
      </c>
    </row>
    <row r="69" spans="1:2" ht="12.75">
      <c r="A69" s="224" t="s">
        <v>140</v>
      </c>
      <c r="B69" s="227" t="s">
        <v>225</v>
      </c>
    </row>
    <row r="70" spans="1:2" ht="12.75">
      <c r="A70" s="223" t="s">
        <v>141</v>
      </c>
      <c r="B70" s="228" t="s">
        <v>226</v>
      </c>
    </row>
    <row r="71" spans="1:2" ht="12.75">
      <c r="A71" s="224" t="s">
        <v>142</v>
      </c>
      <c r="B71" s="227" t="s">
        <v>227</v>
      </c>
    </row>
    <row r="72" spans="1:2" ht="12.75">
      <c r="A72" s="223" t="s">
        <v>143</v>
      </c>
      <c r="B72" s="228" t="s">
        <v>228</v>
      </c>
    </row>
    <row r="73" spans="1:2" ht="12.75">
      <c r="A73" s="224" t="s">
        <v>144</v>
      </c>
      <c r="B73" s="227" t="s">
        <v>229</v>
      </c>
    </row>
    <row r="74" spans="1:2" ht="12.75">
      <c r="A74" s="223" t="s">
        <v>145</v>
      </c>
      <c r="B74" s="228" t="s">
        <v>230</v>
      </c>
    </row>
    <row r="75" spans="1:2" ht="12.75">
      <c r="A75" s="224" t="s">
        <v>146</v>
      </c>
      <c r="B75" s="229" t="s">
        <v>231</v>
      </c>
    </row>
    <row r="76" spans="1:2" ht="12.75">
      <c r="A76" s="223" t="s">
        <v>147</v>
      </c>
      <c r="B76" s="230" t="s">
        <v>232</v>
      </c>
    </row>
    <row r="77" spans="1:2" ht="12.75">
      <c r="A77" s="224" t="s">
        <v>148</v>
      </c>
      <c r="B77" s="227" t="s">
        <v>387</v>
      </c>
    </row>
    <row r="78" spans="1:2" ht="12.75">
      <c r="A78" s="223" t="s">
        <v>149</v>
      </c>
      <c r="B78" s="228" t="s">
        <v>233</v>
      </c>
    </row>
    <row r="79" spans="1:2" ht="12.75">
      <c r="A79" s="224" t="s">
        <v>150</v>
      </c>
      <c r="B79" s="227" t="s">
        <v>234</v>
      </c>
    </row>
    <row r="80" spans="1:2" ht="12.75">
      <c r="A80" s="223" t="s">
        <v>151</v>
      </c>
      <c r="B80" s="228" t="s">
        <v>390</v>
      </c>
    </row>
    <row r="81" spans="1:2" ht="12.75">
      <c r="A81" s="224" t="s">
        <v>152</v>
      </c>
      <c r="B81" s="227" t="s">
        <v>235</v>
      </c>
    </row>
    <row r="82" spans="1:2" ht="12.75">
      <c r="A82" s="223" t="s">
        <v>153</v>
      </c>
      <c r="B82" s="228" t="s">
        <v>236</v>
      </c>
    </row>
    <row r="83" spans="1:2" ht="12.75">
      <c r="A83" s="224" t="s">
        <v>154</v>
      </c>
      <c r="B83" s="227" t="s">
        <v>237</v>
      </c>
    </row>
    <row r="84" spans="1:2" ht="12.75">
      <c r="A84" s="225" t="s">
        <v>155</v>
      </c>
      <c r="B84" s="231" t="s">
        <v>394</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Lintu</cp:lastModifiedBy>
  <cp:lastPrinted>2013-11-11T12:56:15Z</cp:lastPrinted>
  <dcterms:created xsi:type="dcterms:W3CDTF">1996-10-08T23:32:33Z</dcterms:created>
  <dcterms:modified xsi:type="dcterms:W3CDTF">2014-01-19T09:44:56Z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